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1"/>
  </bookViews>
  <sheets>
    <sheet name="na nástěnku A" sheetId="1" r:id="rId1"/>
    <sheet name="na nástěnku A4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<sst xmlns="http://schemas.openxmlformats.org/spreadsheetml/2006/main" count="89" uniqueCount="49">
  <si>
    <t>obec</t>
  </si>
  <si>
    <t>porovnání s předchozím rokem</t>
  </si>
  <si>
    <t>Banín</t>
  </si>
  <si>
    <t>Bělá nad Svitavou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</si>
  <si>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</si>
  <si>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</si>
  <si>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</si>
  <si>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</si>
  <si>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</si>
  <si>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</si>
  <si>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</si>
  <si>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</si>
  <si>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Lavičné</t>
  </si>
  <si>
    <t>Lubná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</si>
  <si>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</si>
  <si>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</si>
  <si>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</si>
  <si>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</si>
  <si>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</si>
  <si>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</si>
  <si>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</si>
  <si>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</si>
  <si>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</si>
  <si>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</si>
  <si>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</si>
  <si>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</si>
  <si>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</si>
  <si>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Polička</t>
  </si>
  <si>
    <t>Střítež</t>
  </si>
  <si>
    <t>Lezník</t>
  </si>
  <si>
    <t xml:space="preserve">počet obyvatel </t>
  </si>
  <si>
    <t>Vítějeves</t>
  </si>
  <si>
    <t>CELKEM:</t>
  </si>
  <si>
    <t>prům. příspěvek na 1 obyv.</t>
  </si>
  <si>
    <t>Chrastavec</t>
  </si>
  <si>
    <t>Počet skupinek</t>
  </si>
  <si>
    <t>Počet koledníků</t>
  </si>
  <si>
    <t>DĚKUJEME VŠEM KOLEDNÍKŮM, DÁRCŮM I ORGANIZÁTORŮM SBÍRKY!!!</t>
  </si>
  <si>
    <t>VÝTĚŽEK 2015</t>
  </si>
  <si>
    <t xml:space="preserve">Průměr na 1 pokladničku </t>
  </si>
  <si>
    <t>(Střítež, Modřec a Lezník patří pod Poličku)</t>
  </si>
  <si>
    <t>Modřec (vč. Bořin a Jelínku)</t>
  </si>
  <si>
    <t xml:space="preserve">Prům. na 1 pokladničku </t>
  </si>
  <si>
    <t>Střítež, Modřec a Lezník patří pod Poličku</t>
  </si>
  <si>
    <t>VÝTĚŽEK 2016</t>
  </si>
  <si>
    <t>VÝTĚŽEK 2017</t>
  </si>
  <si>
    <t>Výtěžek Tříkrálové sbírky 2017</t>
  </si>
  <si>
    <r>
      <t xml:space="preserve">Modřec </t>
    </r>
    <r>
      <rPr>
        <sz val="10"/>
        <rFont val="Arial"/>
        <family val="2"/>
      </rPr>
      <t>(vč. Bořin)</t>
    </r>
  </si>
  <si>
    <t xml:space="preserve">Tříkrálová sbírka 2017 na Poličsku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</si>
</sst>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#,##0.00_ ;[Red]\-#,##0.00\ "/>
    <numFmt numFmtId="182" formatCode="#,##0.00\ &quot;Kč&quot;"/>
    <numFmt numFmtId="183" formatCode="#,##0.00\ _K_č"/>
    <numFmt numFmtId="184" formatCode="#,##0\ &quot;Kč&quot;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</numFmts>
  <fonts count="5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4"/>
      <color indexed="13"/>
      <name val="Arial"/>
      <family val="2"/>
    </font>
    <font>
      <sz val="20"/>
      <color indexed="13"/>
      <name val="Arial"/>
      <family val="2"/>
    </font>
    <font>
      <sz val="10"/>
      <color indexed="10"/>
      <name val="Arial"/>
      <family val="2"/>
    </font>
    <font>
      <b/>
      <sz val="26"/>
      <color indexed="13"/>
      <name val="Arial"/>
      <family val="2"/>
    </font>
    <font>
      <b/>
      <sz val="2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4"/>
      <color rgb="FFFFFF00"/>
      <name val="Arial"/>
      <family val="2"/>
    </font>
    <font>
      <sz val="20"/>
      <color rgb="FFFFFF00"/>
      <name val="Arial"/>
      <family val="2"/>
    </font>
    <font>
      <sz val="10"/>
      <color rgb="FFFF0000"/>
      <name val="Arial"/>
      <family val="2"/>
    </font>
    <font>
      <b/>
      <sz val="26"/>
      <color rgb="FFFFFF00"/>
      <name val="Arial"/>
      <family val="2"/>
    </font>
    <font>
      <b/>
      <sz val="2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horizontal="center"/>
    </xf>
    <xf numFmtId="182" fontId="2" fillId="34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2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182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182" fontId="7" fillId="35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182" fontId="2" fillId="35" borderId="13" xfId="0" applyNumberFormat="1" applyFont="1" applyFill="1" applyBorder="1" applyAlignment="1">
      <alignment horizontal="center" vertical="center" wrapText="1"/>
    </xf>
    <xf numFmtId="182" fontId="2" fillId="34" borderId="12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82" fontId="2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182" fontId="2" fillId="35" borderId="13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wrapText="1"/>
    </xf>
    <xf numFmtId="4" fontId="2" fillId="36" borderId="15" xfId="0" applyNumberFormat="1" applyFont="1" applyFill="1" applyBorder="1" applyAlignment="1">
      <alignment wrapText="1"/>
    </xf>
    <xf numFmtId="3" fontId="0" fillId="35" borderId="16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182" fontId="7" fillId="35" borderId="13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2" fontId="5" fillId="15" borderId="13" xfId="0" applyNumberFormat="1" applyFont="1" applyFill="1" applyBorder="1" applyAlignment="1">
      <alignment horizontal="center" vertical="center" wrapText="1"/>
    </xf>
    <xf numFmtId="182" fontId="7" fillId="15" borderId="13" xfId="0" applyNumberFormat="1" applyFont="1" applyFill="1" applyBorder="1" applyAlignment="1">
      <alignment horizontal="center"/>
    </xf>
    <xf numFmtId="182" fontId="7" fillId="3" borderId="12" xfId="0" applyNumberFormat="1" applyFont="1" applyFill="1" applyBorder="1" applyAlignment="1">
      <alignment horizontal="center"/>
    </xf>
    <xf numFmtId="182" fontId="7" fillId="3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9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/>
    </xf>
    <xf numFmtId="182" fontId="7" fillId="3" borderId="11" xfId="0" applyNumberFormat="1" applyFont="1" applyFill="1" applyBorder="1" applyAlignment="1">
      <alignment horizontal="center"/>
    </xf>
    <xf numFmtId="6" fontId="8" fillId="15" borderId="12" xfId="0" applyNumberFormat="1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0" fontId="8" fillId="15" borderId="11" xfId="0" applyFont="1" applyFill="1" applyBorder="1" applyAlignment="1">
      <alignment horizontal="center"/>
    </xf>
    <xf numFmtId="182" fontId="54" fillId="37" borderId="12" xfId="0" applyNumberFormat="1" applyFont="1" applyFill="1" applyBorder="1" applyAlignment="1">
      <alignment horizontal="left"/>
    </xf>
    <xf numFmtId="182" fontId="55" fillId="37" borderId="10" xfId="0" applyNumberFormat="1" applyFont="1" applyFill="1" applyBorder="1" applyAlignment="1">
      <alignment horizontal="left"/>
    </xf>
    <xf numFmtId="182" fontId="55" fillId="37" borderId="11" xfId="0" applyNumberFormat="1" applyFont="1" applyFill="1" applyBorder="1" applyAlignment="1">
      <alignment horizontal="left"/>
    </xf>
    <xf numFmtId="182" fontId="2" fillId="15" borderId="13" xfId="0" applyNumberFormat="1" applyFont="1" applyFill="1" applyBorder="1" applyAlignment="1">
      <alignment horizontal="center" vertical="center" wrapText="1"/>
    </xf>
    <xf numFmtId="182" fontId="2" fillId="3" borderId="12" xfId="0" applyNumberFormat="1" applyFont="1" applyFill="1" applyBorder="1" applyAlignment="1">
      <alignment horizontal="center"/>
    </xf>
    <xf numFmtId="182" fontId="2" fillId="3" borderId="10" xfId="0" applyNumberFormat="1" applyFont="1" applyFill="1" applyBorder="1" applyAlignment="1">
      <alignment horizontal="center"/>
    </xf>
    <xf numFmtId="182" fontId="2" fillId="15" borderId="20" xfId="0" applyNumberFormat="1" applyFont="1" applyFill="1" applyBorder="1" applyAlignment="1">
      <alignment horizontal="center"/>
    </xf>
    <xf numFmtId="182" fontId="2" fillId="3" borderId="11" xfId="0" applyNumberFormat="1" applyFont="1" applyFill="1" applyBorder="1" applyAlignment="1">
      <alignment horizontal="center"/>
    </xf>
    <xf numFmtId="6" fontId="0" fillId="15" borderId="12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5" fillId="37" borderId="21" xfId="0" applyFont="1" applyFill="1" applyBorder="1" applyAlignment="1">
      <alignment/>
    </xf>
    <xf numFmtId="182" fontId="7" fillId="3" borderId="21" xfId="0" applyNumberFormat="1" applyFont="1" applyFill="1" applyBorder="1" applyAlignment="1">
      <alignment horizontal="center"/>
    </xf>
    <xf numFmtId="4" fontId="6" fillId="34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182" fontId="7" fillId="0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7" fillId="35" borderId="13" xfId="0" applyNumberFormat="1" applyFont="1" applyFill="1" applyBorder="1" applyAlignment="1">
      <alignment horizontal="center"/>
    </xf>
    <xf numFmtId="4" fontId="2" fillId="35" borderId="13" xfId="0" applyNumberFormat="1" applyFont="1" applyFill="1" applyBorder="1" applyAlignment="1">
      <alignment horizontal="center" vertical="center" wrapText="1"/>
    </xf>
    <xf numFmtId="181" fontId="2" fillId="35" borderId="20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182" fontId="6" fillId="34" borderId="21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82" fontId="6" fillId="34" borderId="10" xfId="0" applyNumberFormat="1" applyFont="1" applyFill="1" applyBorder="1" applyAlignment="1">
      <alignment horizontal="center"/>
    </xf>
    <xf numFmtId="182" fontId="6" fillId="0" borderId="22" xfId="0" applyNumberFormat="1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182" fontId="0" fillId="35" borderId="12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4" fontId="2" fillId="36" borderId="24" xfId="0" applyNumberFormat="1" applyFont="1" applyFill="1" applyBorder="1" applyAlignment="1">
      <alignment wrapText="1"/>
    </xf>
    <xf numFmtId="0" fontId="0" fillId="35" borderId="18" xfId="0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2" fontId="2" fillId="0" borderId="23" xfId="0" applyNumberFormat="1" applyFont="1" applyFill="1" applyBorder="1" applyAlignment="1">
      <alignment horizontal="center"/>
    </xf>
    <xf numFmtId="181" fontId="5" fillId="35" borderId="13" xfId="0" applyNumberFormat="1" applyFont="1" applyFill="1" applyBorder="1" applyAlignment="1">
      <alignment horizontal="center" vertical="center" wrapText="1"/>
    </xf>
    <xf numFmtId="4" fontId="5" fillId="35" borderId="25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4" fontId="0" fillId="35" borderId="20" xfId="0" applyNumberFormat="1" applyFont="1" applyFill="1" applyBorder="1" applyAlignment="1">
      <alignment horizontal="center"/>
    </xf>
    <xf numFmtId="4" fontId="56" fillId="34" borderId="10" xfId="0" applyNumberFormat="1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center"/>
    </xf>
    <xf numFmtId="4" fontId="7" fillId="34" borderId="26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4" fontId="7" fillId="34" borderId="27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182" fontId="8" fillId="34" borderId="12" xfId="0" applyNumberFormat="1" applyFont="1" applyFill="1" applyBorder="1" applyAlignment="1">
      <alignment horizontal="center"/>
    </xf>
    <xf numFmtId="182" fontId="8" fillId="0" borderId="23" xfId="0" applyNumberFormat="1" applyFont="1" applyFill="1" applyBorder="1" applyAlignment="1">
      <alignment horizontal="center"/>
    </xf>
    <xf numFmtId="182" fontId="8" fillId="34" borderId="11" xfId="0" applyNumberFormat="1" applyFont="1" applyFill="1" applyBorder="1" applyAlignment="1">
      <alignment horizontal="center"/>
    </xf>
    <xf numFmtId="182" fontId="8" fillId="35" borderId="12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3" fontId="5" fillId="35" borderId="16" xfId="0" applyNumberFormat="1" applyFont="1" applyFill="1" applyBorder="1" applyAlignment="1">
      <alignment horizontal="center"/>
    </xf>
    <xf numFmtId="0" fontId="57" fillId="38" borderId="29" xfId="0" applyFont="1" applyFill="1" applyBorder="1" applyAlignment="1">
      <alignment horizontal="center"/>
    </xf>
    <xf numFmtId="0" fontId="53" fillId="38" borderId="29" xfId="0" applyFont="1" applyFill="1" applyBorder="1" applyAlignment="1">
      <alignment horizontal="center"/>
    </xf>
    <xf numFmtId="0" fontId="57" fillId="38" borderId="0" xfId="0" applyFont="1" applyFill="1" applyAlignment="1">
      <alignment horizontal="center"/>
    </xf>
    <xf numFmtId="0" fontId="56" fillId="38" borderId="0" xfId="0" applyFont="1" applyFill="1" applyAlignment="1">
      <alignment horizontal="center"/>
    </xf>
    <xf numFmtId="4" fontId="58" fillId="37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37" borderId="3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2"/>
  <sheetViews>
    <sheetView zoomScale="70" zoomScaleNormal="70" zoomScalePageLayoutView="0" workbookViewId="0" topLeftCell="A1">
      <selection activeCell="Q18" sqref="Q18"/>
    </sheetView>
  </sheetViews>
  <sheetFormatPr defaultColWidth="9.140625" defaultRowHeight="12.75"/>
  <cols>
    <col min="1" max="1" width="30.7109375" style="0" customWidth="1"/>
    <col min="2" max="2" width="33.421875" style="0" customWidth="1"/>
    <col min="3" max="4" width="34.8515625" style="0" customWidth="1"/>
    <col min="5" max="5" width="22.421875" style="0" customWidth="1"/>
    <col min="6" max="6" width="16.421875" style="0" customWidth="1"/>
    <col min="7" max="7" width="19.28125" style="0" customWidth="1"/>
    <col min="8" max="8" width="10.57421875" style="7" bestFit="1" customWidth="1"/>
    <col min="9" max="9" width="33.57421875" style="7" customWidth="1"/>
    <col min="10" max="10" width="28.57421875" style="7" customWidth="1"/>
    <col min="11" max="26" width="9.140625" style="7" customWidth="1"/>
  </cols>
  <sheetData>
    <row r="1" spans="1:7" ht="33.75">
      <c r="A1" s="123" t="s">
        <v>48</v>
      </c>
      <c r="B1" s="124"/>
      <c r="C1" s="124"/>
      <c r="D1" s="124"/>
      <c r="E1" s="124"/>
      <c r="F1" s="124"/>
      <c r="G1" s="124"/>
    </row>
    <row r="2" spans="1:2" ht="33.75">
      <c r="A2" s="3"/>
      <c r="B2" s="20"/>
    </row>
    <row r="3" spans="1:14" ht="34.5" thickBot="1">
      <c r="A3" s="121" t="s">
        <v>37</v>
      </c>
      <c r="B3" s="122"/>
      <c r="C3" s="122"/>
      <c r="D3" s="122"/>
      <c r="E3" s="122"/>
      <c r="F3" s="122"/>
      <c r="G3" s="122"/>
      <c r="H3" s="19"/>
      <c r="I3" s="19"/>
      <c r="J3" s="19"/>
      <c r="K3" s="19"/>
      <c r="L3" s="19"/>
      <c r="M3" s="19"/>
      <c r="N3" s="19"/>
    </row>
    <row r="4" spans="1:95" s="4" customFormat="1" ht="75.75" customHeight="1" thickBot="1">
      <c r="A4" s="51" t="s">
        <v>0</v>
      </c>
      <c r="B4" s="45" t="s">
        <v>38</v>
      </c>
      <c r="C4" s="45" t="s">
        <v>44</v>
      </c>
      <c r="D4" s="35" t="s">
        <v>45</v>
      </c>
      <c r="E4" s="102" t="s">
        <v>1</v>
      </c>
      <c r="F4" s="103" t="s">
        <v>30</v>
      </c>
      <c r="G4" s="104" t="s">
        <v>33</v>
      </c>
      <c r="H4" s="39"/>
      <c r="I4" s="39"/>
      <c r="J4" s="39"/>
      <c r="K4" s="3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s="5" customFormat="1" ht="24" customHeight="1">
      <c r="A5" s="70" t="s">
        <v>2</v>
      </c>
      <c r="B5" s="71">
        <v>9957</v>
      </c>
      <c r="C5" s="71">
        <v>10652</v>
      </c>
      <c r="D5" s="108">
        <v>11839</v>
      </c>
      <c r="E5" s="87">
        <f>D5-C5</f>
        <v>1187</v>
      </c>
      <c r="F5" s="116">
        <v>319</v>
      </c>
      <c r="G5" s="72">
        <f>D5/F5</f>
        <v>37.1128526645768</v>
      </c>
      <c r="H5" s="40"/>
      <c r="I5" s="41"/>
      <c r="J5" s="42"/>
      <c r="K5" s="4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11" s="7" customFormat="1" ht="24" customHeight="1">
      <c r="A6" s="16" t="s">
        <v>3</v>
      </c>
      <c r="B6" s="15">
        <v>11075</v>
      </c>
      <c r="C6" s="15">
        <v>11087</v>
      </c>
      <c r="D6" s="109">
        <v>12592</v>
      </c>
      <c r="E6" s="88">
        <f aca="true" t="shared" si="0" ref="E6:E33">D6-C6</f>
        <v>1505</v>
      </c>
      <c r="F6" s="117">
        <v>518</v>
      </c>
      <c r="G6" s="69">
        <f aca="true" t="shared" si="1" ref="G6:G33">D6/F6</f>
        <v>24.30888030888031</v>
      </c>
      <c r="H6" s="40"/>
      <c r="I6" s="41"/>
      <c r="J6" s="42"/>
      <c r="K6" s="40"/>
    </row>
    <row r="7" spans="1:95" s="5" customFormat="1" ht="24" customHeight="1">
      <c r="A7" s="50" t="s">
        <v>4</v>
      </c>
      <c r="B7" s="48">
        <v>27637</v>
      </c>
      <c r="C7" s="48">
        <v>29140</v>
      </c>
      <c r="D7" s="110">
        <v>32416</v>
      </c>
      <c r="E7" s="89">
        <f t="shared" si="0"/>
        <v>3276</v>
      </c>
      <c r="F7" s="118">
        <v>984</v>
      </c>
      <c r="G7" s="68">
        <f t="shared" si="1"/>
        <v>32.94308943089431</v>
      </c>
      <c r="H7" s="40"/>
      <c r="I7" s="41"/>
      <c r="J7" s="42"/>
      <c r="K7" s="4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</row>
    <row r="8" spans="1:11" s="7" customFormat="1" ht="24" customHeight="1">
      <c r="A8" s="16" t="s">
        <v>5</v>
      </c>
      <c r="B8" s="15">
        <v>6276</v>
      </c>
      <c r="C8" s="15">
        <v>7251</v>
      </c>
      <c r="D8" s="109">
        <v>7460</v>
      </c>
      <c r="E8" s="88">
        <f t="shared" si="0"/>
        <v>209</v>
      </c>
      <c r="F8" s="117">
        <v>151</v>
      </c>
      <c r="G8" s="69">
        <f t="shared" si="1"/>
        <v>49.40397350993378</v>
      </c>
      <c r="H8" s="40"/>
      <c r="I8" s="41"/>
      <c r="J8" s="42"/>
      <c r="K8" s="40"/>
    </row>
    <row r="9" spans="1:11" s="7" customFormat="1" ht="24" customHeight="1">
      <c r="A9" s="50" t="s">
        <v>6</v>
      </c>
      <c r="B9" s="48">
        <v>45722</v>
      </c>
      <c r="C9" s="48">
        <v>45670</v>
      </c>
      <c r="D9" s="110">
        <v>45959</v>
      </c>
      <c r="E9" s="89">
        <f t="shared" si="0"/>
        <v>289</v>
      </c>
      <c r="F9" s="118">
        <v>1588</v>
      </c>
      <c r="G9" s="68">
        <f t="shared" si="1"/>
        <v>28.941435768261965</v>
      </c>
      <c r="H9" s="40"/>
      <c r="I9" s="41"/>
      <c r="J9" s="42"/>
      <c r="K9" s="40"/>
    </row>
    <row r="10" spans="1:11" s="7" customFormat="1" ht="24" customHeight="1">
      <c r="A10" s="16" t="s">
        <v>7</v>
      </c>
      <c r="B10" s="15">
        <v>12119</v>
      </c>
      <c r="C10" s="15">
        <v>11895</v>
      </c>
      <c r="D10" s="109">
        <v>12819</v>
      </c>
      <c r="E10" s="88">
        <f t="shared" si="0"/>
        <v>924</v>
      </c>
      <c r="F10" s="117">
        <v>286</v>
      </c>
      <c r="G10" s="69">
        <f t="shared" si="1"/>
        <v>44.82167832167832</v>
      </c>
      <c r="H10" s="40"/>
      <c r="I10" s="41"/>
      <c r="J10" s="42"/>
      <c r="K10" s="40"/>
    </row>
    <row r="11" spans="1:11" s="7" customFormat="1" ht="24" customHeight="1">
      <c r="A11" s="50" t="s">
        <v>34</v>
      </c>
      <c r="B11" s="48">
        <v>6895</v>
      </c>
      <c r="C11" s="48">
        <v>6028</v>
      </c>
      <c r="D11" s="110">
        <v>7218</v>
      </c>
      <c r="E11" s="89">
        <f t="shared" si="0"/>
        <v>1190</v>
      </c>
      <c r="F11" s="118">
        <v>219</v>
      </c>
      <c r="G11" s="68">
        <f t="shared" si="1"/>
        <v>32.95890410958904</v>
      </c>
      <c r="H11" s="40"/>
      <c r="I11" s="41"/>
      <c r="J11" s="42"/>
      <c r="K11" s="40"/>
    </row>
    <row r="12" spans="1:11" s="7" customFormat="1" ht="24" customHeight="1">
      <c r="A12" s="16" t="s">
        <v>8</v>
      </c>
      <c r="B12" s="15">
        <v>20097</v>
      </c>
      <c r="C12" s="15">
        <v>20284</v>
      </c>
      <c r="D12" s="109">
        <v>23551</v>
      </c>
      <c r="E12" s="88">
        <f t="shared" si="0"/>
        <v>3267</v>
      </c>
      <c r="F12" s="117">
        <v>1040</v>
      </c>
      <c r="G12" s="69">
        <f t="shared" si="1"/>
        <v>22.64519230769231</v>
      </c>
      <c r="H12" s="40"/>
      <c r="I12" s="41"/>
      <c r="J12" s="42"/>
      <c r="K12" s="40"/>
    </row>
    <row r="13" spans="1:11" s="7" customFormat="1" ht="24" customHeight="1">
      <c r="A13" s="50" t="s">
        <v>9</v>
      </c>
      <c r="B13" s="48">
        <v>17869</v>
      </c>
      <c r="C13" s="48">
        <v>19552</v>
      </c>
      <c r="D13" s="110">
        <v>21344</v>
      </c>
      <c r="E13" s="89">
        <f t="shared" si="0"/>
        <v>1792</v>
      </c>
      <c r="F13" s="118">
        <v>543</v>
      </c>
      <c r="G13" s="68">
        <f t="shared" si="1"/>
        <v>39.30755064456722</v>
      </c>
      <c r="H13" s="40"/>
      <c r="I13" s="41"/>
      <c r="J13" s="42"/>
      <c r="K13" s="40"/>
    </row>
    <row r="14" spans="1:11" s="7" customFormat="1" ht="24" customHeight="1">
      <c r="A14" s="16" t="s">
        <v>10</v>
      </c>
      <c r="B14" s="15">
        <v>25648</v>
      </c>
      <c r="C14" s="15">
        <v>29090</v>
      </c>
      <c r="D14" s="109">
        <v>29554</v>
      </c>
      <c r="E14" s="88">
        <f t="shared" si="0"/>
        <v>464</v>
      </c>
      <c r="F14" s="117">
        <v>807</v>
      </c>
      <c r="G14" s="69">
        <f t="shared" si="1"/>
        <v>36.622057001239156</v>
      </c>
      <c r="H14" s="40"/>
      <c r="I14" s="41"/>
      <c r="J14" s="42"/>
      <c r="K14" s="40"/>
    </row>
    <row r="15" spans="1:11" s="7" customFormat="1" ht="24" customHeight="1">
      <c r="A15" s="50" t="s">
        <v>11</v>
      </c>
      <c r="B15" s="48">
        <v>6398</v>
      </c>
      <c r="C15" s="48">
        <v>7899</v>
      </c>
      <c r="D15" s="110">
        <v>9749</v>
      </c>
      <c r="E15" s="89">
        <f t="shared" si="0"/>
        <v>1850</v>
      </c>
      <c r="F15" s="118">
        <v>405</v>
      </c>
      <c r="G15" s="68">
        <f t="shared" si="1"/>
        <v>24.071604938271605</v>
      </c>
      <c r="H15" s="40"/>
      <c r="I15" s="41"/>
      <c r="J15" s="42"/>
      <c r="K15" s="40"/>
    </row>
    <row r="16" spans="1:11" s="7" customFormat="1" ht="24" customHeight="1">
      <c r="A16" s="16" t="s">
        <v>12</v>
      </c>
      <c r="B16" s="15">
        <v>3750</v>
      </c>
      <c r="C16" s="15">
        <v>3680</v>
      </c>
      <c r="D16" s="109">
        <v>3340</v>
      </c>
      <c r="E16" s="88">
        <f t="shared" si="0"/>
        <v>-340</v>
      </c>
      <c r="F16" s="117">
        <v>113</v>
      </c>
      <c r="G16" s="69">
        <f t="shared" si="1"/>
        <v>29.557522123893804</v>
      </c>
      <c r="H16" s="40"/>
      <c r="I16" s="41"/>
      <c r="J16" s="42"/>
      <c r="K16" s="40"/>
    </row>
    <row r="17" spans="1:11" s="7" customFormat="1" ht="24" customHeight="1">
      <c r="A17" s="50" t="s">
        <v>13</v>
      </c>
      <c r="B17" s="48">
        <v>32323</v>
      </c>
      <c r="C17" s="48">
        <v>30965</v>
      </c>
      <c r="D17" s="110">
        <v>33600</v>
      </c>
      <c r="E17" s="89">
        <f t="shared" si="0"/>
        <v>2635</v>
      </c>
      <c r="F17" s="118">
        <v>975</v>
      </c>
      <c r="G17" s="68">
        <f t="shared" si="1"/>
        <v>34.46153846153846</v>
      </c>
      <c r="H17" s="40"/>
      <c r="I17" s="41"/>
      <c r="J17" s="42"/>
      <c r="K17" s="40"/>
    </row>
    <row r="18" spans="1:11" s="7" customFormat="1" ht="24" customHeight="1">
      <c r="A18" s="16" t="s">
        <v>14</v>
      </c>
      <c r="B18" s="15">
        <v>8848</v>
      </c>
      <c r="C18" s="15">
        <v>9368</v>
      </c>
      <c r="D18" s="109">
        <v>10453</v>
      </c>
      <c r="E18" s="88">
        <f t="shared" si="0"/>
        <v>1085</v>
      </c>
      <c r="F18" s="117">
        <v>203</v>
      </c>
      <c r="G18" s="69">
        <f t="shared" si="1"/>
        <v>51.49261083743843</v>
      </c>
      <c r="H18" s="40"/>
      <c r="I18" s="41"/>
      <c r="J18" s="42"/>
      <c r="K18" s="40"/>
    </row>
    <row r="19" spans="1:11" s="7" customFormat="1" ht="24" customHeight="1">
      <c r="A19" s="50" t="s">
        <v>15</v>
      </c>
      <c r="B19" s="48">
        <v>18397</v>
      </c>
      <c r="C19" s="48">
        <v>19927</v>
      </c>
      <c r="D19" s="110">
        <v>21002</v>
      </c>
      <c r="E19" s="89">
        <f t="shared" si="0"/>
        <v>1075</v>
      </c>
      <c r="F19" s="118">
        <v>665</v>
      </c>
      <c r="G19" s="68">
        <f t="shared" si="1"/>
        <v>31.581954887218046</v>
      </c>
      <c r="H19" s="40"/>
      <c r="I19" s="41"/>
      <c r="J19" s="42"/>
      <c r="K19" s="40"/>
    </row>
    <row r="20" spans="1:150" s="5" customFormat="1" ht="24" customHeight="1">
      <c r="A20" s="16" t="s">
        <v>27</v>
      </c>
      <c r="B20" s="15">
        <v>184455</v>
      </c>
      <c r="C20" s="15">
        <v>201928</v>
      </c>
      <c r="D20" s="109">
        <v>211399</v>
      </c>
      <c r="E20" s="88">
        <f t="shared" si="0"/>
        <v>9471</v>
      </c>
      <c r="F20" s="117">
        <v>8783</v>
      </c>
      <c r="G20" s="69">
        <f t="shared" si="1"/>
        <v>24.069110782192872</v>
      </c>
      <c r="H20" s="40"/>
      <c r="I20" s="41"/>
      <c r="J20" s="42"/>
      <c r="K20" s="4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1" s="7" customFormat="1" ht="24" customHeight="1">
      <c r="A21" s="50" t="s">
        <v>16</v>
      </c>
      <c r="B21" s="48">
        <v>21130</v>
      </c>
      <c r="C21" s="48">
        <v>22293</v>
      </c>
      <c r="D21" s="110">
        <v>22576</v>
      </c>
      <c r="E21" s="89">
        <f t="shared" si="0"/>
        <v>283</v>
      </c>
      <c r="F21" s="118">
        <v>1236</v>
      </c>
      <c r="G21" s="68">
        <f t="shared" si="1"/>
        <v>18.265372168284788</v>
      </c>
      <c r="H21" s="40"/>
      <c r="I21" s="41"/>
      <c r="J21" s="42"/>
      <c r="K21" s="40"/>
    </row>
    <row r="22" spans="1:150" s="5" customFormat="1" ht="24" customHeight="1">
      <c r="A22" s="16" t="s">
        <v>17</v>
      </c>
      <c r="B22" s="15">
        <v>9668</v>
      </c>
      <c r="C22" s="15">
        <v>9715</v>
      </c>
      <c r="D22" s="109">
        <v>10857</v>
      </c>
      <c r="E22" s="88">
        <f t="shared" si="0"/>
        <v>1142</v>
      </c>
      <c r="F22" s="117">
        <v>328</v>
      </c>
      <c r="G22" s="69">
        <f t="shared" si="1"/>
        <v>33.10060975609756</v>
      </c>
      <c r="H22" s="40"/>
      <c r="I22" s="41"/>
      <c r="J22" s="42"/>
      <c r="K22" s="4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1" s="7" customFormat="1" ht="24" customHeight="1">
      <c r="A23" s="50" t="s">
        <v>18</v>
      </c>
      <c r="B23" s="48">
        <v>13142</v>
      </c>
      <c r="C23" s="48">
        <v>12440</v>
      </c>
      <c r="D23" s="110">
        <v>13338</v>
      </c>
      <c r="E23" s="89">
        <f t="shared" si="0"/>
        <v>898</v>
      </c>
      <c r="F23" s="118">
        <v>165</v>
      </c>
      <c r="G23" s="68">
        <f t="shared" si="1"/>
        <v>80.83636363636364</v>
      </c>
      <c r="H23" s="40"/>
      <c r="I23" s="41"/>
      <c r="J23" s="42"/>
      <c r="K23" s="40"/>
    </row>
    <row r="24" spans="1:150" s="5" customFormat="1" ht="24" customHeight="1">
      <c r="A24" s="16" t="s">
        <v>19</v>
      </c>
      <c r="B24" s="15">
        <v>6233</v>
      </c>
      <c r="C24" s="15">
        <v>8203</v>
      </c>
      <c r="D24" s="109">
        <v>8469</v>
      </c>
      <c r="E24" s="88">
        <f t="shared" si="0"/>
        <v>266</v>
      </c>
      <c r="F24" s="117">
        <v>637</v>
      </c>
      <c r="G24" s="69">
        <f t="shared" si="1"/>
        <v>13.29513343799058</v>
      </c>
      <c r="H24" s="40"/>
      <c r="I24" s="41"/>
      <c r="J24" s="42"/>
      <c r="K24" s="4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1" s="7" customFormat="1" ht="24" customHeight="1">
      <c r="A25" s="50" t="s">
        <v>20</v>
      </c>
      <c r="B25" s="48">
        <v>28822</v>
      </c>
      <c r="C25" s="48">
        <v>27117</v>
      </c>
      <c r="D25" s="110">
        <v>36861</v>
      </c>
      <c r="E25" s="89">
        <f t="shared" si="0"/>
        <v>9744</v>
      </c>
      <c r="F25" s="118">
        <v>525</v>
      </c>
      <c r="G25" s="68">
        <f t="shared" si="1"/>
        <v>70.21142857142857</v>
      </c>
      <c r="H25" s="40"/>
      <c r="I25" s="41"/>
      <c r="J25" s="42"/>
      <c r="K25" s="40"/>
    </row>
    <row r="26" spans="1:150" s="5" customFormat="1" ht="24" customHeight="1">
      <c r="A26" s="16" t="s">
        <v>21</v>
      </c>
      <c r="B26" s="15">
        <v>36144</v>
      </c>
      <c r="C26" s="15">
        <v>38970</v>
      </c>
      <c r="D26" s="109">
        <v>42715</v>
      </c>
      <c r="E26" s="88">
        <f t="shared" si="0"/>
        <v>3745</v>
      </c>
      <c r="F26" s="117">
        <v>985</v>
      </c>
      <c r="G26" s="69">
        <f t="shared" si="1"/>
        <v>43.36548223350254</v>
      </c>
      <c r="H26" s="40"/>
      <c r="I26" s="41"/>
      <c r="J26" s="42"/>
      <c r="K26" s="4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1" s="7" customFormat="1" ht="24" customHeight="1">
      <c r="A27" s="50" t="s">
        <v>22</v>
      </c>
      <c r="B27" s="48">
        <v>6473</v>
      </c>
      <c r="C27" s="48">
        <v>8678</v>
      </c>
      <c r="D27" s="110">
        <v>7902</v>
      </c>
      <c r="E27" s="89">
        <f t="shared" si="0"/>
        <v>-776</v>
      </c>
      <c r="F27" s="118">
        <v>249</v>
      </c>
      <c r="G27" s="68">
        <f t="shared" si="1"/>
        <v>31.734939759036145</v>
      </c>
      <c r="H27" s="40"/>
      <c r="I27" s="41"/>
      <c r="J27" s="42"/>
      <c r="K27" s="40"/>
    </row>
    <row r="28" spans="1:150" s="5" customFormat="1" ht="24" customHeight="1">
      <c r="A28" s="16" t="s">
        <v>23</v>
      </c>
      <c r="B28" s="15">
        <v>13426</v>
      </c>
      <c r="C28" s="15">
        <v>14034</v>
      </c>
      <c r="D28" s="109">
        <v>14140</v>
      </c>
      <c r="E28" s="88">
        <f t="shared" si="0"/>
        <v>106</v>
      </c>
      <c r="F28" s="117">
        <v>368</v>
      </c>
      <c r="G28" s="69">
        <f t="shared" si="1"/>
        <v>38.42391304347826</v>
      </c>
      <c r="H28" s="40"/>
      <c r="I28" s="41"/>
      <c r="J28" s="42"/>
      <c r="K28" s="4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1" s="7" customFormat="1" ht="24" customHeight="1">
      <c r="A29" s="50" t="s">
        <v>24</v>
      </c>
      <c r="B29" s="48">
        <v>12685</v>
      </c>
      <c r="C29" s="48">
        <v>15122</v>
      </c>
      <c r="D29" s="110">
        <v>16300</v>
      </c>
      <c r="E29" s="89">
        <f t="shared" si="0"/>
        <v>1178</v>
      </c>
      <c r="F29" s="118">
        <v>410</v>
      </c>
      <c r="G29" s="68">
        <f t="shared" si="1"/>
        <v>39.75609756097561</v>
      </c>
      <c r="H29" s="40"/>
      <c r="I29" s="41"/>
      <c r="J29" s="42"/>
      <c r="K29" s="40"/>
    </row>
    <row r="30" spans="1:150" s="5" customFormat="1" ht="24" customHeight="1">
      <c r="A30" s="16" t="s">
        <v>25</v>
      </c>
      <c r="B30" s="15">
        <v>14500</v>
      </c>
      <c r="C30" s="15">
        <v>15825</v>
      </c>
      <c r="D30" s="109">
        <v>14646</v>
      </c>
      <c r="E30" s="88">
        <f t="shared" si="0"/>
        <v>-1179</v>
      </c>
      <c r="F30" s="117">
        <v>426</v>
      </c>
      <c r="G30" s="69">
        <f t="shared" si="1"/>
        <v>34.38028169014085</v>
      </c>
      <c r="H30" s="40"/>
      <c r="I30" s="41"/>
      <c r="J30" s="42"/>
      <c r="K30" s="4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1" s="7" customFormat="1" ht="24" customHeight="1">
      <c r="A31" s="50" t="s">
        <v>26</v>
      </c>
      <c r="B31" s="48">
        <v>21635</v>
      </c>
      <c r="C31" s="48">
        <v>22055</v>
      </c>
      <c r="D31" s="110">
        <v>22900</v>
      </c>
      <c r="E31" s="89">
        <f t="shared" si="0"/>
        <v>845</v>
      </c>
      <c r="F31" s="118">
        <v>430</v>
      </c>
      <c r="G31" s="68">
        <f t="shared" si="1"/>
        <v>53.25581395348837</v>
      </c>
      <c r="H31" s="40"/>
      <c r="I31" s="43"/>
      <c r="J31" s="44"/>
      <c r="K31" s="40"/>
    </row>
    <row r="32" spans="1:150" s="5" customFormat="1" ht="24" customHeight="1" thickBot="1">
      <c r="A32" s="73" t="s">
        <v>31</v>
      </c>
      <c r="B32" s="74">
        <v>4773</v>
      </c>
      <c r="C32" s="74">
        <v>6161</v>
      </c>
      <c r="D32" s="111">
        <v>6365</v>
      </c>
      <c r="E32" s="90">
        <f t="shared" si="0"/>
        <v>204</v>
      </c>
      <c r="F32" s="119">
        <v>416</v>
      </c>
      <c r="G32" s="75">
        <f t="shared" si="1"/>
        <v>15.30048076923077</v>
      </c>
      <c r="H32" s="40"/>
      <c r="I32" s="40"/>
      <c r="J32" s="40"/>
      <c r="K32" s="4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11" s="7" customFormat="1" ht="34.5" thickBot="1">
      <c r="A33" s="17" t="s">
        <v>32</v>
      </c>
      <c r="B33" s="46">
        <v>626097</v>
      </c>
      <c r="C33" s="46">
        <f>SUM(C5:C32)</f>
        <v>665029</v>
      </c>
      <c r="D33" s="18">
        <f>SUM(D5:D32)</f>
        <v>711364</v>
      </c>
      <c r="E33" s="76">
        <f t="shared" si="0"/>
        <v>46335</v>
      </c>
      <c r="F33" s="120">
        <f>SUM(F5:F32)</f>
        <v>23774</v>
      </c>
      <c r="G33" s="76">
        <f t="shared" si="1"/>
        <v>29.921931521830572</v>
      </c>
      <c r="H33" s="40"/>
      <c r="I33" s="40"/>
      <c r="J33" s="40"/>
      <c r="K33" s="40"/>
    </row>
    <row r="34" spans="1:150" ht="23.25" customHeight="1">
      <c r="A34" s="49" t="s">
        <v>28</v>
      </c>
      <c r="B34" s="47">
        <v>5579</v>
      </c>
      <c r="C34" s="47">
        <v>5750</v>
      </c>
      <c r="D34" s="112">
        <v>1480</v>
      </c>
      <c r="E34" s="125" t="s">
        <v>43</v>
      </c>
      <c r="F34" s="126"/>
      <c r="G34" s="126"/>
      <c r="H34" s="40"/>
      <c r="I34" s="40"/>
      <c r="J34" s="40"/>
      <c r="K34" s="40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95" ht="23.25" customHeight="1">
      <c r="A35" s="16" t="s">
        <v>41</v>
      </c>
      <c r="B35" s="15">
        <v>2972</v>
      </c>
      <c r="C35" s="15">
        <v>3150</v>
      </c>
      <c r="D35" s="113">
        <v>3787</v>
      </c>
      <c r="E35" s="127"/>
      <c r="F35" s="128"/>
      <c r="G35" s="128"/>
      <c r="H35" s="40"/>
      <c r="I35" s="40"/>
      <c r="J35" s="40"/>
      <c r="K35" s="40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</row>
    <row r="36" spans="1:11" ht="27" customHeight="1" thickBot="1">
      <c r="A36" s="52" t="s">
        <v>29</v>
      </c>
      <c r="B36" s="53">
        <v>6512</v>
      </c>
      <c r="C36" s="53">
        <v>7253</v>
      </c>
      <c r="D36" s="114">
        <v>7071</v>
      </c>
      <c r="E36" s="129"/>
      <c r="F36" s="130"/>
      <c r="G36" s="130"/>
      <c r="H36" s="40"/>
      <c r="I36" s="40"/>
      <c r="J36" s="40"/>
      <c r="K36" s="40"/>
    </row>
    <row r="37" spans="1:5" ht="27" customHeight="1">
      <c r="A37" s="57" t="s">
        <v>42</v>
      </c>
      <c r="B37" s="54">
        <v>4440.40425531915</v>
      </c>
      <c r="C37" s="54">
        <f>C33/C38</f>
        <v>4586.4068965517245</v>
      </c>
      <c r="D37" s="115">
        <f>D33/D38</f>
        <v>4839.210884353742</v>
      </c>
      <c r="E37" s="91"/>
    </row>
    <row r="38" spans="1:6" ht="25.5">
      <c r="A38" s="58" t="s">
        <v>35</v>
      </c>
      <c r="B38" s="55">
        <v>141</v>
      </c>
      <c r="C38" s="55">
        <v>145</v>
      </c>
      <c r="D38" s="36">
        <v>147</v>
      </c>
      <c r="E38" s="92"/>
      <c r="F38" s="2"/>
    </row>
    <row r="39" spans="1:5" ht="26.25" thickBot="1">
      <c r="A39" s="59" t="s">
        <v>36</v>
      </c>
      <c r="B39" s="56">
        <v>578</v>
      </c>
      <c r="C39" s="56">
        <v>592</v>
      </c>
      <c r="D39" s="37">
        <v>588</v>
      </c>
      <c r="E39" s="92"/>
    </row>
    <row r="40" ht="18.75">
      <c r="B40" s="38"/>
    </row>
    <row r="42" ht="18.75">
      <c r="B42" s="38"/>
    </row>
  </sheetData>
  <sheetProtection/>
  <mergeCells count="3">
    <mergeCell ref="A3:G3"/>
    <mergeCell ref="A1:G1"/>
    <mergeCell ref="E34:G36"/>
  </mergeCells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24.8515625" style="0" customWidth="1"/>
    <col min="2" max="4" width="19.00390625" style="0" customWidth="1"/>
    <col min="5" max="7" width="15.7109375" style="0" customWidth="1"/>
    <col min="8" max="8" width="18.57421875" style="0" customWidth="1"/>
    <col min="9" max="9" width="10.8515625" style="0" customWidth="1"/>
    <col min="11" max="11" width="9.57421875" style="0" customWidth="1"/>
  </cols>
  <sheetData>
    <row r="1" spans="1:7" ht="27" customHeight="1" thickBot="1">
      <c r="A1" s="131" t="s">
        <v>46</v>
      </c>
      <c r="B1" s="128"/>
      <c r="C1" s="128"/>
      <c r="D1" s="128"/>
      <c r="E1" s="128"/>
      <c r="F1" s="128"/>
      <c r="G1" s="128"/>
    </row>
    <row r="2" spans="1:7" s="1" customFormat="1" ht="38.25" customHeight="1" thickBot="1">
      <c r="A2" s="83" t="s">
        <v>0</v>
      </c>
      <c r="B2" s="60" t="s">
        <v>38</v>
      </c>
      <c r="C2" s="60" t="s">
        <v>44</v>
      </c>
      <c r="D2" s="21" t="s">
        <v>45</v>
      </c>
      <c r="E2" s="78" t="s">
        <v>1</v>
      </c>
      <c r="F2" s="77" t="s">
        <v>30</v>
      </c>
      <c r="G2" s="77" t="s">
        <v>33</v>
      </c>
    </row>
    <row r="3" spans="1:8" ht="12.75">
      <c r="A3" s="14" t="s">
        <v>2</v>
      </c>
      <c r="B3" s="61">
        <v>9957</v>
      </c>
      <c r="C3" s="61">
        <v>10652</v>
      </c>
      <c r="D3" s="22">
        <v>11839</v>
      </c>
      <c r="E3" s="22">
        <f>D3-C3</f>
        <v>1187</v>
      </c>
      <c r="F3" s="23">
        <v>319</v>
      </c>
      <c r="G3" s="79">
        <f>D3/F3</f>
        <v>37.1128526645768</v>
      </c>
      <c r="H3" s="10"/>
    </row>
    <row r="4" spans="1:8" ht="12.75">
      <c r="A4" s="12" t="s">
        <v>3</v>
      </c>
      <c r="B4" s="8">
        <v>11075</v>
      </c>
      <c r="C4" s="8">
        <v>11087</v>
      </c>
      <c r="D4" s="8">
        <v>12592</v>
      </c>
      <c r="E4" s="8">
        <f aca="true" t="shared" si="0" ref="E4:E31">D4-C4</f>
        <v>1505</v>
      </c>
      <c r="F4" s="24">
        <v>518</v>
      </c>
      <c r="G4" s="80">
        <f aca="true" t="shared" si="1" ref="G4:G31">D4/F4</f>
        <v>24.30888030888031</v>
      </c>
      <c r="H4" s="10"/>
    </row>
    <row r="5" spans="1:8" ht="12.75">
      <c r="A5" s="11" t="s">
        <v>4</v>
      </c>
      <c r="B5" s="62">
        <v>27637</v>
      </c>
      <c r="C5" s="62">
        <v>29140</v>
      </c>
      <c r="D5" s="9">
        <v>32416</v>
      </c>
      <c r="E5" s="9">
        <f t="shared" si="0"/>
        <v>3276</v>
      </c>
      <c r="F5" s="25">
        <v>984</v>
      </c>
      <c r="G5" s="81">
        <f t="shared" si="1"/>
        <v>32.94308943089431</v>
      </c>
      <c r="H5" s="10"/>
    </row>
    <row r="6" spans="1:8" ht="12.75">
      <c r="A6" s="12" t="s">
        <v>5</v>
      </c>
      <c r="B6" s="8">
        <v>6276</v>
      </c>
      <c r="C6" s="8">
        <v>7251</v>
      </c>
      <c r="D6" s="8">
        <v>7460</v>
      </c>
      <c r="E6" s="8">
        <f t="shared" si="0"/>
        <v>209</v>
      </c>
      <c r="F6" s="24">
        <v>151</v>
      </c>
      <c r="G6" s="107">
        <f t="shared" si="1"/>
        <v>49.40397350993378</v>
      </c>
      <c r="H6" s="10"/>
    </row>
    <row r="7" spans="1:8" ht="12.75">
      <c r="A7" s="11" t="s">
        <v>6</v>
      </c>
      <c r="B7" s="62">
        <v>45722</v>
      </c>
      <c r="C7" s="62">
        <v>45670</v>
      </c>
      <c r="D7" s="9">
        <v>45959</v>
      </c>
      <c r="E7" s="9">
        <f t="shared" si="0"/>
        <v>289</v>
      </c>
      <c r="F7" s="25">
        <v>1588</v>
      </c>
      <c r="G7" s="81">
        <f t="shared" si="1"/>
        <v>28.941435768261965</v>
      </c>
      <c r="H7" s="10"/>
    </row>
    <row r="8" spans="1:8" ht="12.75">
      <c r="A8" s="12" t="s">
        <v>7</v>
      </c>
      <c r="B8" s="8">
        <v>12119</v>
      </c>
      <c r="C8" s="8">
        <v>11895</v>
      </c>
      <c r="D8" s="8">
        <v>12819</v>
      </c>
      <c r="E8" s="8">
        <f t="shared" si="0"/>
        <v>924</v>
      </c>
      <c r="F8" s="24">
        <v>286</v>
      </c>
      <c r="G8" s="80">
        <f t="shared" si="1"/>
        <v>44.82167832167832</v>
      </c>
      <c r="H8" s="10"/>
    </row>
    <row r="9" spans="1:8" ht="12.75">
      <c r="A9" s="11" t="s">
        <v>34</v>
      </c>
      <c r="B9" s="62">
        <v>6895</v>
      </c>
      <c r="C9" s="62">
        <v>6028</v>
      </c>
      <c r="D9" s="9">
        <v>7218</v>
      </c>
      <c r="E9" s="9">
        <f t="shared" si="0"/>
        <v>1190</v>
      </c>
      <c r="F9" s="25">
        <v>219</v>
      </c>
      <c r="G9" s="81">
        <f t="shared" si="1"/>
        <v>32.95890410958904</v>
      </c>
      <c r="H9" s="10"/>
    </row>
    <row r="10" spans="1:8" ht="12.75">
      <c r="A10" s="12" t="s">
        <v>8</v>
      </c>
      <c r="B10" s="8">
        <v>20097</v>
      </c>
      <c r="C10" s="8">
        <v>20284</v>
      </c>
      <c r="D10" s="8">
        <v>23551</v>
      </c>
      <c r="E10" s="8">
        <f t="shared" si="0"/>
        <v>3267</v>
      </c>
      <c r="F10" s="24">
        <v>1040</v>
      </c>
      <c r="G10" s="80">
        <f t="shared" si="1"/>
        <v>22.64519230769231</v>
      </c>
      <c r="H10" s="10"/>
    </row>
    <row r="11" spans="1:8" ht="12.75">
      <c r="A11" s="11" t="s">
        <v>9</v>
      </c>
      <c r="B11" s="62">
        <v>17869</v>
      </c>
      <c r="C11" s="62">
        <v>19552</v>
      </c>
      <c r="D11" s="9">
        <v>21344</v>
      </c>
      <c r="E11" s="9">
        <f t="shared" si="0"/>
        <v>1792</v>
      </c>
      <c r="F11" s="25">
        <v>543</v>
      </c>
      <c r="G11" s="81">
        <f t="shared" si="1"/>
        <v>39.30755064456722</v>
      </c>
      <c r="H11" s="10"/>
    </row>
    <row r="12" spans="1:8" ht="12.75">
      <c r="A12" s="12" t="s">
        <v>10</v>
      </c>
      <c r="B12" s="8">
        <v>25648</v>
      </c>
      <c r="C12" s="8">
        <v>29090</v>
      </c>
      <c r="D12" s="8">
        <v>29554</v>
      </c>
      <c r="E12" s="8">
        <f t="shared" si="0"/>
        <v>464</v>
      </c>
      <c r="F12" s="24">
        <v>807</v>
      </c>
      <c r="G12" s="80">
        <f t="shared" si="1"/>
        <v>36.622057001239156</v>
      </c>
      <c r="H12" s="10"/>
    </row>
    <row r="13" spans="1:8" ht="12.75">
      <c r="A13" s="11" t="s">
        <v>11</v>
      </c>
      <c r="B13" s="62">
        <v>6398</v>
      </c>
      <c r="C13" s="62">
        <v>7899</v>
      </c>
      <c r="D13" s="9">
        <v>9749</v>
      </c>
      <c r="E13" s="9">
        <f t="shared" si="0"/>
        <v>1850</v>
      </c>
      <c r="F13" s="25">
        <v>405</v>
      </c>
      <c r="G13" s="81">
        <f t="shared" si="1"/>
        <v>24.071604938271605</v>
      </c>
      <c r="H13" s="10"/>
    </row>
    <row r="14" spans="1:8" ht="12.75">
      <c r="A14" s="12" t="s">
        <v>12</v>
      </c>
      <c r="B14" s="8">
        <v>3750</v>
      </c>
      <c r="C14" s="8">
        <v>3680</v>
      </c>
      <c r="D14" s="8">
        <v>3340</v>
      </c>
      <c r="E14" s="8">
        <f t="shared" si="0"/>
        <v>-340</v>
      </c>
      <c r="F14" s="24">
        <v>113</v>
      </c>
      <c r="G14" s="80">
        <f t="shared" si="1"/>
        <v>29.557522123893804</v>
      </c>
      <c r="H14" s="10"/>
    </row>
    <row r="15" spans="1:8" ht="12.75">
      <c r="A15" s="11" t="s">
        <v>13</v>
      </c>
      <c r="B15" s="62">
        <v>32323</v>
      </c>
      <c r="C15" s="62">
        <v>30965</v>
      </c>
      <c r="D15" s="9">
        <v>33600</v>
      </c>
      <c r="E15" s="9">
        <f t="shared" si="0"/>
        <v>2635</v>
      </c>
      <c r="F15" s="25">
        <v>975</v>
      </c>
      <c r="G15" s="81">
        <f t="shared" si="1"/>
        <v>34.46153846153846</v>
      </c>
      <c r="H15" s="10"/>
    </row>
    <row r="16" spans="1:8" ht="12.75">
      <c r="A16" s="12" t="s">
        <v>14</v>
      </c>
      <c r="B16" s="8">
        <v>8848</v>
      </c>
      <c r="C16" s="8">
        <v>9368</v>
      </c>
      <c r="D16" s="8">
        <v>10453</v>
      </c>
      <c r="E16" s="8">
        <f t="shared" si="0"/>
        <v>1085</v>
      </c>
      <c r="F16" s="24">
        <v>203</v>
      </c>
      <c r="G16" s="107">
        <f t="shared" si="1"/>
        <v>51.49261083743843</v>
      </c>
      <c r="H16" s="10"/>
    </row>
    <row r="17" spans="1:8" ht="12.75">
      <c r="A17" s="11" t="s">
        <v>15</v>
      </c>
      <c r="B17" s="62">
        <v>18397</v>
      </c>
      <c r="C17" s="62">
        <v>19927</v>
      </c>
      <c r="D17" s="9">
        <v>21002</v>
      </c>
      <c r="E17" s="9">
        <f t="shared" si="0"/>
        <v>1075</v>
      </c>
      <c r="F17" s="25">
        <v>665</v>
      </c>
      <c r="G17" s="81">
        <f t="shared" si="1"/>
        <v>31.581954887218046</v>
      </c>
      <c r="H17" s="10"/>
    </row>
    <row r="18" spans="1:8" ht="12.75">
      <c r="A18" s="12" t="s">
        <v>27</v>
      </c>
      <c r="B18" s="8">
        <v>184455</v>
      </c>
      <c r="C18" s="8">
        <v>201928</v>
      </c>
      <c r="D18" s="8">
        <v>211399</v>
      </c>
      <c r="E18" s="8">
        <f t="shared" si="0"/>
        <v>9471</v>
      </c>
      <c r="F18" s="24">
        <v>8783</v>
      </c>
      <c r="G18" s="80">
        <f t="shared" si="1"/>
        <v>24.069110782192872</v>
      </c>
      <c r="H18" s="10"/>
    </row>
    <row r="19" spans="1:8" ht="12.75">
      <c r="A19" s="11" t="s">
        <v>16</v>
      </c>
      <c r="B19" s="62">
        <v>21130</v>
      </c>
      <c r="C19" s="62">
        <v>22293</v>
      </c>
      <c r="D19" s="9">
        <v>22576</v>
      </c>
      <c r="E19" s="9">
        <f t="shared" si="0"/>
        <v>283</v>
      </c>
      <c r="F19" s="25">
        <v>1236</v>
      </c>
      <c r="G19" s="81">
        <f t="shared" si="1"/>
        <v>18.265372168284788</v>
      </c>
      <c r="H19" s="10"/>
    </row>
    <row r="20" spans="1:8" ht="12.75">
      <c r="A20" s="12" t="s">
        <v>17</v>
      </c>
      <c r="B20" s="8">
        <v>9668</v>
      </c>
      <c r="C20" s="8">
        <v>9715</v>
      </c>
      <c r="D20" s="8">
        <v>10857</v>
      </c>
      <c r="E20" s="8">
        <f t="shared" si="0"/>
        <v>1142</v>
      </c>
      <c r="F20" s="24">
        <v>328</v>
      </c>
      <c r="G20" s="80">
        <f t="shared" si="1"/>
        <v>33.10060975609756</v>
      </c>
      <c r="H20" s="10"/>
    </row>
    <row r="21" spans="1:8" ht="12.75">
      <c r="A21" s="11" t="s">
        <v>18</v>
      </c>
      <c r="B21" s="62">
        <v>13142</v>
      </c>
      <c r="C21" s="62">
        <v>12440</v>
      </c>
      <c r="D21" s="9">
        <v>13338</v>
      </c>
      <c r="E21" s="9">
        <f t="shared" si="0"/>
        <v>898</v>
      </c>
      <c r="F21" s="25">
        <v>165</v>
      </c>
      <c r="G21" s="106">
        <f t="shared" si="1"/>
        <v>80.83636363636364</v>
      </c>
      <c r="H21" s="10"/>
    </row>
    <row r="22" spans="1:8" ht="12.75">
      <c r="A22" s="12" t="s">
        <v>19</v>
      </c>
      <c r="B22" s="8">
        <v>6233</v>
      </c>
      <c r="C22" s="8">
        <v>8203</v>
      </c>
      <c r="D22" s="8">
        <v>8469</v>
      </c>
      <c r="E22" s="8">
        <f t="shared" si="0"/>
        <v>266</v>
      </c>
      <c r="F22" s="24">
        <v>637</v>
      </c>
      <c r="G22" s="80">
        <f t="shared" si="1"/>
        <v>13.29513343799058</v>
      </c>
      <c r="H22" s="10"/>
    </row>
    <row r="23" spans="1:8" ht="12.75">
      <c r="A23" s="11" t="s">
        <v>20</v>
      </c>
      <c r="B23" s="62">
        <v>28822</v>
      </c>
      <c r="C23" s="62">
        <v>27117</v>
      </c>
      <c r="D23" s="9">
        <v>36861</v>
      </c>
      <c r="E23" s="9">
        <f t="shared" si="0"/>
        <v>9744</v>
      </c>
      <c r="F23" s="25">
        <v>525</v>
      </c>
      <c r="G23" s="106">
        <f t="shared" si="1"/>
        <v>70.21142857142857</v>
      </c>
      <c r="H23" s="10"/>
    </row>
    <row r="24" spans="1:8" ht="12.75">
      <c r="A24" s="12" t="s">
        <v>21</v>
      </c>
      <c r="B24" s="8">
        <v>36144</v>
      </c>
      <c r="C24" s="8">
        <v>38970</v>
      </c>
      <c r="D24" s="8">
        <v>42715</v>
      </c>
      <c r="E24" s="8">
        <f t="shared" si="0"/>
        <v>3745</v>
      </c>
      <c r="F24" s="24">
        <v>985</v>
      </c>
      <c r="G24" s="80">
        <f t="shared" si="1"/>
        <v>43.36548223350254</v>
      </c>
      <c r="H24" s="10"/>
    </row>
    <row r="25" spans="1:8" ht="12.75">
      <c r="A25" s="11" t="s">
        <v>22</v>
      </c>
      <c r="B25" s="62">
        <v>6473</v>
      </c>
      <c r="C25" s="62">
        <v>8678</v>
      </c>
      <c r="D25" s="9">
        <v>7902</v>
      </c>
      <c r="E25" s="9">
        <f t="shared" si="0"/>
        <v>-776</v>
      </c>
      <c r="F25" s="25">
        <v>249</v>
      </c>
      <c r="G25" s="81">
        <f t="shared" si="1"/>
        <v>31.734939759036145</v>
      </c>
      <c r="H25" s="10"/>
    </row>
    <row r="26" spans="1:8" ht="12.75">
      <c r="A26" s="12" t="s">
        <v>23</v>
      </c>
      <c r="B26" s="8">
        <v>13426</v>
      </c>
      <c r="C26" s="8">
        <v>14034</v>
      </c>
      <c r="D26" s="8">
        <v>14140</v>
      </c>
      <c r="E26" s="8">
        <f t="shared" si="0"/>
        <v>106</v>
      </c>
      <c r="F26" s="24">
        <v>368</v>
      </c>
      <c r="G26" s="80">
        <f t="shared" si="1"/>
        <v>38.42391304347826</v>
      </c>
      <c r="H26" s="10"/>
    </row>
    <row r="27" spans="1:8" ht="12.75">
      <c r="A27" s="11" t="s">
        <v>24</v>
      </c>
      <c r="B27" s="62">
        <v>12685</v>
      </c>
      <c r="C27" s="62">
        <v>15122</v>
      </c>
      <c r="D27" s="9">
        <v>16300</v>
      </c>
      <c r="E27" s="9">
        <f t="shared" si="0"/>
        <v>1178</v>
      </c>
      <c r="F27" s="25">
        <v>410</v>
      </c>
      <c r="G27" s="81">
        <f t="shared" si="1"/>
        <v>39.75609756097561</v>
      </c>
      <c r="H27" s="10"/>
    </row>
    <row r="28" spans="1:8" ht="12.75">
      <c r="A28" s="12" t="s">
        <v>25</v>
      </c>
      <c r="B28" s="8">
        <v>14500</v>
      </c>
      <c r="C28" s="8">
        <v>15825</v>
      </c>
      <c r="D28" s="8">
        <v>14646</v>
      </c>
      <c r="E28" s="8">
        <f t="shared" si="0"/>
        <v>-1179</v>
      </c>
      <c r="F28" s="24">
        <v>426</v>
      </c>
      <c r="G28" s="80">
        <f t="shared" si="1"/>
        <v>34.38028169014085</v>
      </c>
      <c r="H28" s="10"/>
    </row>
    <row r="29" spans="1:8" ht="12.75">
      <c r="A29" s="11" t="s">
        <v>26</v>
      </c>
      <c r="B29" s="62">
        <v>21635</v>
      </c>
      <c r="C29" s="62">
        <v>22055</v>
      </c>
      <c r="D29" s="9">
        <v>22900</v>
      </c>
      <c r="E29" s="9">
        <f t="shared" si="0"/>
        <v>845</v>
      </c>
      <c r="F29" s="25">
        <v>430</v>
      </c>
      <c r="G29" s="106">
        <f t="shared" si="1"/>
        <v>53.25581395348837</v>
      </c>
      <c r="H29" s="10"/>
    </row>
    <row r="30" spans="1:8" ht="13.5" thickBot="1">
      <c r="A30" s="26" t="s">
        <v>31</v>
      </c>
      <c r="B30" s="27">
        <v>4773</v>
      </c>
      <c r="C30" s="27">
        <v>6161</v>
      </c>
      <c r="D30" s="27">
        <v>6365</v>
      </c>
      <c r="E30" s="27">
        <f t="shared" si="0"/>
        <v>204</v>
      </c>
      <c r="F30" s="28">
        <v>416</v>
      </c>
      <c r="G30" s="82">
        <f t="shared" si="1"/>
        <v>15.30048076923077</v>
      </c>
      <c r="H30" s="10"/>
    </row>
    <row r="31" spans="1:8" ht="13.5" thickBot="1">
      <c r="A31" s="29" t="s">
        <v>32</v>
      </c>
      <c r="B31" s="63">
        <v>626097</v>
      </c>
      <c r="C31" s="63">
        <f>SUM(C3:C30)</f>
        <v>665029</v>
      </c>
      <c r="D31" s="30">
        <f>SUM(D3:D30)</f>
        <v>711364</v>
      </c>
      <c r="E31" s="30">
        <f t="shared" si="0"/>
        <v>46335</v>
      </c>
      <c r="F31" s="33">
        <f>SUM(F3:F30)</f>
        <v>23774</v>
      </c>
      <c r="G31" s="105">
        <f t="shared" si="1"/>
        <v>29.921931521830572</v>
      </c>
      <c r="H31" s="10"/>
    </row>
    <row r="32" spans="1:8" ht="12.75" customHeight="1">
      <c r="A32" s="84" t="s">
        <v>28</v>
      </c>
      <c r="B32" s="61">
        <v>5579</v>
      </c>
      <c r="C32" s="61">
        <v>5750</v>
      </c>
      <c r="D32" s="22">
        <v>1480</v>
      </c>
      <c r="E32" s="132" t="s">
        <v>40</v>
      </c>
      <c r="F32" s="126"/>
      <c r="G32" s="133"/>
      <c r="H32" s="10"/>
    </row>
    <row r="33" spans="1:7" ht="12.75" customHeight="1">
      <c r="A33" s="85" t="s">
        <v>47</v>
      </c>
      <c r="B33" s="8">
        <v>2972</v>
      </c>
      <c r="C33" s="8">
        <v>3150</v>
      </c>
      <c r="D33" s="101">
        <v>3787</v>
      </c>
      <c r="E33" s="134"/>
      <c r="F33" s="134"/>
      <c r="G33" s="135"/>
    </row>
    <row r="34" spans="1:7" ht="12.75" customHeight="1" thickBot="1">
      <c r="A34" s="86" t="s">
        <v>29</v>
      </c>
      <c r="B34" s="64">
        <v>6512</v>
      </c>
      <c r="C34" s="64">
        <v>7253</v>
      </c>
      <c r="D34" s="13">
        <v>7071</v>
      </c>
      <c r="E34" s="130"/>
      <c r="F34" s="130"/>
      <c r="G34" s="136"/>
    </row>
    <row r="35" spans="1:7" ht="12.75" customHeight="1">
      <c r="A35" s="31" t="s">
        <v>39</v>
      </c>
      <c r="B35" s="65">
        <v>4440.40425531915</v>
      </c>
      <c r="C35" s="65">
        <f>C31/C36</f>
        <v>4586.4068965517245</v>
      </c>
      <c r="D35" s="95">
        <f>D31/D36</f>
        <v>4839.210884353742</v>
      </c>
      <c r="E35" s="94"/>
      <c r="F35" s="99"/>
      <c r="G35" s="40"/>
    </row>
    <row r="36" spans="1:7" ht="12.75" customHeight="1">
      <c r="A36" s="32" t="s">
        <v>35</v>
      </c>
      <c r="B36" s="66">
        <v>141</v>
      </c>
      <c r="C36" s="66">
        <v>145</v>
      </c>
      <c r="D36" s="96">
        <v>147</v>
      </c>
      <c r="E36" s="93"/>
      <c r="F36" s="100"/>
      <c r="G36" s="40"/>
    </row>
    <row r="37" spans="1:7" ht="12.75" customHeight="1" thickBot="1">
      <c r="A37" s="97" t="s">
        <v>36</v>
      </c>
      <c r="B37" s="67">
        <v>578</v>
      </c>
      <c r="C37" s="67">
        <v>592</v>
      </c>
      <c r="D37" s="98">
        <v>588</v>
      </c>
      <c r="E37" s="93"/>
      <c r="F37" s="100"/>
      <c r="G37" s="40"/>
    </row>
    <row r="38" spans="5:7" ht="12.75">
      <c r="E38" s="40"/>
      <c r="F38" s="40"/>
      <c r="G38" s="40"/>
    </row>
    <row r="40" spans="4:5" ht="12.75">
      <c r="D40" s="34"/>
      <c r="E40" s="34"/>
    </row>
  </sheetData>
  <sheetProtection/>
  <mergeCells count="2">
    <mergeCell ref="A1:G1"/>
    <mergeCell ref="E32:G34"/>
  </mergeCells>
  <printOptions/>
  <pageMargins left="0.7874015748031497" right="0.7874015748031497" top="0.3937007874015748" bottom="0.3937007874015748" header="0.1181102362204724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Asistent2</cp:lastModifiedBy>
  <cp:lastPrinted>2017-01-13T13:40:45Z</cp:lastPrinted>
  <dcterms:created xsi:type="dcterms:W3CDTF">1997-01-24T11:07:25Z</dcterms:created>
  <dcterms:modified xsi:type="dcterms:W3CDTF">2017-01-16T13:28:19Z</dcterms:modified>
  <cp:category/>
  <cp:version/>
  <cp:contentType/>
  <cp:contentStatus/>
</cp:coreProperties>
</file>