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9420" windowHeight="4380" activeTab="1"/>
  </bookViews>
  <sheets>
    <sheet name="na nástěnku A3" sheetId="1" r:id="rId1"/>
    <sheet name="na nástěnku A4" sheetId="2" r:id="rId2"/>
  </sheets>
  <definedNames/>
  <calcPr fullCalcOnLoad="1"/>
</workbook>
</file>

<file path=xl/sharedStrings.xml><?xml version="1.0" encoding="utf-8"?>
<sst xmlns="http://schemas.openxmlformats.org/spreadsheetml/2006/main" count="89" uniqueCount="46">
  <si>
    <t>obec</t>
  </si>
  <si>
    <t>porovnání s předchozím rokem</t>
  </si>
  <si>
    <t>Banín</t>
  </si>
  <si>
    <t>Bělá nad Svitavou</t>
  </si>
  <si>
    <t>Borová</t>
  </si>
  <si>
    <t>Březiny</t>
  </si>
  <si>
    <t>Bystré</t>
  </si>
  <si>
    <t>Hartmanice</t>
  </si>
  <si>
    <t>Jedlová</t>
  </si>
  <si>
    <t>Kamenec u Poličky</t>
  </si>
  <si>
    <t>Korouhev</t>
  </si>
  <si>
    <t>Květná</t>
  </si>
  <si>
    <t>Lavičné</t>
  </si>
  <si>
    <t>Lubná</t>
  </si>
  <si>
    <t>Nedvězí</t>
  </si>
  <si>
    <t>Oldřiš</t>
  </si>
  <si>
    <t>Pomezí</t>
  </si>
  <si>
    <t>Pustá Kamenice</t>
  </si>
  <si>
    <t>Pustá Rybná</t>
  </si>
  <si>
    <t>Rohozná</t>
  </si>
  <si>
    <t>Sádek</t>
  </si>
  <si>
    <t>Sebranice</t>
  </si>
  <si>
    <t>Stašov</t>
  </si>
  <si>
    <t>Svojanov</t>
  </si>
  <si>
    <t>Široký Důl</t>
  </si>
  <si>
    <t>Telecí</t>
  </si>
  <si>
    <t>Trpín</t>
  </si>
  <si>
    <t>Polička</t>
  </si>
  <si>
    <t>Střítež</t>
  </si>
  <si>
    <t>Lezník</t>
  </si>
  <si>
    <t xml:space="preserve">počet obyvatel </t>
  </si>
  <si>
    <t>Vítějeves</t>
  </si>
  <si>
    <t>CELKEM:</t>
  </si>
  <si>
    <t>prům. příspěvek na 1 obyv.</t>
  </si>
  <si>
    <t>Chrastavec</t>
  </si>
  <si>
    <t>Počet skupinek</t>
  </si>
  <si>
    <t>Počet koledníků</t>
  </si>
  <si>
    <t>DĚKUJEME VŠEM KOLEDNÍKŮM, DÁRCŮM I ORGANIZÁTORŮM SBÍRKY!!!</t>
  </si>
  <si>
    <t xml:space="preserve">Prům. na 1 pokladničku </t>
  </si>
  <si>
    <t>Střítež, Modřec a Lezník patří pod Poličku</t>
  </si>
  <si>
    <t>VÝTĚŽEK 2016</t>
  </si>
  <si>
    <t>VÝTĚŽEK 2017</t>
  </si>
  <si>
    <t>VÝTĚŽEK 2018</t>
  </si>
  <si>
    <r>
      <t xml:space="preserve">Modřec </t>
    </r>
    <r>
      <rPr>
        <b/>
        <sz val="14"/>
        <rFont val="Arial"/>
        <family val="2"/>
      </rPr>
      <t>(vč. Bořin)</t>
    </r>
  </si>
  <si>
    <t>Modřec (vč. Bořin)</t>
  </si>
  <si>
    <t xml:space="preserve">Tříkrálová sbírka 2018 na Poličsku 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</si>
</sst>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;[Red]\-0.00\ "/>
    <numFmt numFmtId="181" formatCode="#,##0.00_ ;[Red]\-#,##0.00\ "/>
    <numFmt numFmtId="182" formatCode="#,##0.00\ &quot;Kč&quot;"/>
    <numFmt numFmtId="183" formatCode="#,##0.00\ _K_č"/>
    <numFmt numFmtId="184" formatCode="#,##0\ &quot;Kč&quot;"/>
    <numFmt numFmtId="185" formatCode="#,##0.00_ ;\-#,##0.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¥€-2]\ #\ ##,000_);[Red]\([$€-2]\ #\ ##,000\)"/>
  </numFmts>
  <fonts count="6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26"/>
      <color indexed="9"/>
      <name val="Arial"/>
      <family val="2"/>
    </font>
    <font>
      <b/>
      <sz val="20"/>
      <color indexed="9"/>
      <name val="Arial"/>
      <family val="2"/>
    </font>
    <font>
      <b/>
      <sz val="10"/>
      <color indexed="9"/>
      <name val="Arial"/>
      <family val="2"/>
    </font>
    <font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26"/>
      <color theme="0"/>
      <name val="Arial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2" fontId="2" fillId="0" borderId="1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182" fontId="7" fillId="34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6" fillId="0" borderId="0" xfId="0" applyFont="1" applyAlignment="1">
      <alignment/>
    </xf>
    <xf numFmtId="182" fontId="2" fillId="34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182" fontId="2" fillId="34" borderId="11" xfId="0" applyNumberFormat="1" applyFont="1" applyFill="1" applyBorder="1" applyAlignment="1">
      <alignment horizontal="center"/>
    </xf>
    <xf numFmtId="182" fontId="7" fillId="34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82" fontId="7" fillId="15" borderId="11" xfId="0" applyNumberFormat="1" applyFont="1" applyFill="1" applyBorder="1" applyAlignment="1">
      <alignment horizontal="center"/>
    </xf>
    <xf numFmtId="182" fontId="2" fillId="3" borderId="13" xfId="0" applyNumberFormat="1" applyFont="1" applyFill="1" applyBorder="1" applyAlignment="1">
      <alignment horizontal="center"/>
    </xf>
    <xf numFmtId="182" fontId="2" fillId="3" borderId="10" xfId="0" applyNumberFormat="1" applyFont="1" applyFill="1" applyBorder="1" applyAlignment="1">
      <alignment horizontal="center"/>
    </xf>
    <xf numFmtId="182" fontId="2" fillId="3" borderId="12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182" fontId="6" fillId="0" borderId="10" xfId="0" applyNumberFormat="1" applyFont="1" applyFill="1" applyBorder="1" applyAlignment="1">
      <alignment horizontal="center"/>
    </xf>
    <xf numFmtId="182" fontId="6" fillId="0" borderId="14" xfId="0" applyNumberFormat="1" applyFont="1" applyFill="1" applyBorder="1" applyAlignment="1">
      <alignment horizontal="center"/>
    </xf>
    <xf numFmtId="18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2" fontId="0" fillId="34" borderId="13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182" fontId="8" fillId="0" borderId="19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182" fontId="5" fillId="0" borderId="11" xfId="0" applyNumberFormat="1" applyFont="1" applyFill="1" applyBorder="1" applyAlignment="1">
      <alignment horizontal="center" vertical="center" wrapText="1"/>
    </xf>
    <xf numFmtId="182" fontId="5" fillId="3" borderId="20" xfId="0" applyNumberFormat="1" applyFont="1" applyFill="1" applyBorder="1" applyAlignment="1">
      <alignment horizontal="center"/>
    </xf>
    <xf numFmtId="182" fontId="5" fillId="0" borderId="10" xfId="0" applyNumberFormat="1" applyFont="1" applyFill="1" applyBorder="1" applyAlignment="1">
      <alignment horizontal="center"/>
    </xf>
    <xf numFmtId="182" fontId="5" fillId="3" borderId="10" xfId="0" applyNumberFormat="1" applyFont="1" applyFill="1" applyBorder="1" applyAlignment="1">
      <alignment horizontal="center"/>
    </xf>
    <xf numFmtId="182" fontId="5" fillId="0" borderId="14" xfId="0" applyNumberFormat="1" applyFont="1" applyFill="1" applyBorder="1" applyAlignment="1">
      <alignment horizontal="center"/>
    </xf>
    <xf numFmtId="182" fontId="6" fillId="3" borderId="20" xfId="0" applyNumberFormat="1" applyFont="1" applyFill="1" applyBorder="1" applyAlignment="1">
      <alignment horizontal="center"/>
    </xf>
    <xf numFmtId="182" fontId="6" fillId="3" borderId="10" xfId="0" applyNumberFormat="1" applyFont="1" applyFill="1" applyBorder="1" applyAlignment="1">
      <alignment horizontal="center"/>
    </xf>
    <xf numFmtId="181" fontId="5" fillId="0" borderId="11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" fontId="7" fillId="35" borderId="23" xfId="0" applyNumberFormat="1" applyFont="1" applyFill="1" applyBorder="1" applyAlignment="1">
      <alignment horizontal="center"/>
    </xf>
    <xf numFmtId="182" fontId="6" fillId="35" borderId="20" xfId="0" applyNumberFormat="1" applyFont="1" applyFill="1" applyBorder="1" applyAlignment="1">
      <alignment horizontal="center"/>
    </xf>
    <xf numFmtId="0" fontId="6" fillId="35" borderId="13" xfId="0" applyNumberFormat="1" applyFont="1" applyFill="1" applyBorder="1" applyAlignment="1">
      <alignment horizontal="center"/>
    </xf>
    <xf numFmtId="4" fontId="6" fillId="35" borderId="20" xfId="0" applyNumberFormat="1" applyFont="1" applyFill="1" applyBorder="1" applyAlignment="1">
      <alignment horizontal="center"/>
    </xf>
    <xf numFmtId="4" fontId="7" fillId="35" borderId="17" xfId="0" applyNumberFormat="1" applyFont="1" applyFill="1" applyBorder="1" applyAlignment="1">
      <alignment horizontal="center"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horizontal="center"/>
    </xf>
    <xf numFmtId="182" fontId="5" fillId="3" borderId="13" xfId="0" applyNumberFormat="1" applyFont="1" applyFill="1" applyBorder="1" applyAlignment="1">
      <alignment horizontal="center"/>
    </xf>
    <xf numFmtId="182" fontId="5" fillId="3" borderId="12" xfId="0" applyNumberFormat="1" applyFont="1" applyFill="1" applyBorder="1" applyAlignment="1">
      <alignment horizontal="center"/>
    </xf>
    <xf numFmtId="182" fontId="9" fillId="35" borderId="13" xfId="0" applyNumberFormat="1" applyFont="1" applyFill="1" applyBorder="1" applyAlignment="1">
      <alignment horizontal="left"/>
    </xf>
    <xf numFmtId="182" fontId="6" fillId="3" borderId="13" xfId="0" applyNumberFormat="1" applyFont="1" applyFill="1" applyBorder="1" applyAlignment="1">
      <alignment horizontal="center"/>
    </xf>
    <xf numFmtId="182" fontId="6" fillId="3" borderId="12" xfId="0" applyNumberFormat="1" applyFont="1" applyFill="1" applyBorder="1" applyAlignment="1">
      <alignment horizontal="center"/>
    </xf>
    <xf numFmtId="6" fontId="6" fillId="35" borderId="13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182" fontId="6" fillId="34" borderId="13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182" fontId="6" fillId="35" borderId="10" xfId="0" applyNumberFormat="1" applyFont="1" applyFill="1" applyBorder="1" applyAlignment="1">
      <alignment horizontal="left"/>
    </xf>
    <xf numFmtId="182" fontId="6" fillId="35" borderId="12" xfId="0" applyNumberFormat="1" applyFont="1" applyFill="1" applyBorder="1" applyAlignment="1">
      <alignment horizontal="left"/>
    </xf>
    <xf numFmtId="4" fontId="7" fillId="36" borderId="11" xfId="0" applyNumberFormat="1" applyFont="1" applyFill="1" applyBorder="1" applyAlignment="1">
      <alignment horizontal="center"/>
    </xf>
    <xf numFmtId="3" fontId="5" fillId="36" borderId="24" xfId="0" applyNumberFormat="1" applyFont="1" applyFill="1" applyBorder="1" applyAlignment="1">
      <alignment horizontal="center"/>
    </xf>
    <xf numFmtId="182" fontId="8" fillId="35" borderId="13" xfId="0" applyNumberFormat="1" applyFont="1" applyFill="1" applyBorder="1" applyAlignment="1">
      <alignment horizontal="center"/>
    </xf>
    <xf numFmtId="182" fontId="8" fillId="35" borderId="1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82" fontId="2" fillId="3" borderId="20" xfId="0" applyNumberFormat="1" applyFont="1" applyFill="1" applyBorder="1" applyAlignment="1">
      <alignment horizontal="center"/>
    </xf>
    <xf numFmtId="182" fontId="0" fillId="3" borderId="20" xfId="0" applyNumberFormat="1" applyFont="1" applyFill="1" applyBorder="1" applyAlignment="1">
      <alignment horizontal="center"/>
    </xf>
    <xf numFmtId="4" fontId="2" fillId="35" borderId="23" xfId="0" applyNumberFormat="1" applyFont="1" applyFill="1" applyBorder="1" applyAlignment="1">
      <alignment horizontal="center"/>
    </xf>
    <xf numFmtId="182" fontId="0" fillId="35" borderId="20" xfId="0" applyNumberFormat="1" applyFont="1" applyFill="1" applyBorder="1" applyAlignment="1">
      <alignment horizontal="center"/>
    </xf>
    <xf numFmtId="0" fontId="0" fillId="35" borderId="13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182" fontId="0" fillId="3" borderId="10" xfId="0" applyNumberFormat="1" applyFont="1" applyFill="1" applyBorder="1" applyAlignment="1">
      <alignment horizontal="center"/>
    </xf>
    <xf numFmtId="4" fontId="2" fillId="35" borderId="17" xfId="0" applyNumberFormat="1" applyFont="1" applyFill="1" applyBorder="1" applyAlignment="1">
      <alignment horizontal="center"/>
    </xf>
    <xf numFmtId="182" fontId="0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4" fontId="0" fillId="35" borderId="10" xfId="0" applyNumberFormat="1" applyFont="1" applyFill="1" applyBorder="1" applyAlignment="1">
      <alignment horizontal="center"/>
    </xf>
    <xf numFmtId="182" fontId="2" fillId="0" borderId="14" xfId="0" applyNumberFormat="1" applyFont="1" applyFill="1" applyBorder="1" applyAlignment="1">
      <alignment horizontal="center"/>
    </xf>
    <xf numFmtId="182" fontId="0" fillId="0" borderId="14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182" fontId="2" fillId="15" borderId="11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3" fontId="2" fillId="36" borderId="24" xfId="0" applyNumberFormat="1" applyFont="1" applyFill="1" applyBorder="1" applyAlignment="1">
      <alignment horizontal="center"/>
    </xf>
    <xf numFmtId="182" fontId="0" fillId="3" borderId="13" xfId="0" applyNumberFormat="1" applyFont="1" applyFill="1" applyBorder="1" applyAlignment="1">
      <alignment horizontal="center"/>
    </xf>
    <xf numFmtId="182" fontId="0" fillId="35" borderId="13" xfId="0" applyNumberFormat="1" applyFont="1" applyFill="1" applyBorder="1" applyAlignment="1">
      <alignment horizontal="center"/>
    </xf>
    <xf numFmtId="182" fontId="0" fillId="0" borderId="19" xfId="0" applyNumberFormat="1" applyFont="1" applyFill="1" applyBorder="1" applyAlignment="1">
      <alignment horizontal="center"/>
    </xf>
    <xf numFmtId="182" fontId="0" fillId="3" borderId="12" xfId="0" applyNumberFormat="1" applyFont="1" applyFill="1" applyBorder="1" applyAlignment="1">
      <alignment horizontal="center"/>
    </xf>
    <xf numFmtId="182" fontId="0" fillId="35" borderId="12" xfId="0" applyNumberFormat="1" applyFont="1" applyFill="1" applyBorder="1" applyAlignment="1">
      <alignment horizontal="center"/>
    </xf>
    <xf numFmtId="182" fontId="0" fillId="35" borderId="13" xfId="0" applyNumberFormat="1" applyFont="1" applyFill="1" applyBorder="1" applyAlignment="1">
      <alignment horizontal="left"/>
    </xf>
    <xf numFmtId="6" fontId="0" fillId="35" borderId="13" xfId="0" applyNumberFormat="1" applyFont="1" applyFill="1" applyBorder="1" applyAlignment="1">
      <alignment horizontal="center"/>
    </xf>
    <xf numFmtId="182" fontId="0" fillId="35" borderId="10" xfId="0" applyNumberFormat="1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182" fontId="0" fillId="35" borderId="12" xfId="0" applyNumberFormat="1" applyFont="1" applyFill="1" applyBorder="1" applyAlignment="1">
      <alignment horizontal="left"/>
    </xf>
    <xf numFmtId="0" fontId="0" fillId="35" borderId="12" xfId="0" applyFont="1" applyFill="1" applyBorder="1" applyAlignment="1">
      <alignment horizontal="center"/>
    </xf>
    <xf numFmtId="0" fontId="57" fillId="36" borderId="25" xfId="0" applyFont="1" applyFill="1" applyBorder="1" applyAlignment="1">
      <alignment horizontal="center"/>
    </xf>
    <xf numFmtId="0" fontId="56" fillId="36" borderId="25" xfId="0" applyFont="1" applyFill="1" applyBorder="1" applyAlignment="1">
      <alignment horizontal="center"/>
    </xf>
    <xf numFmtId="0" fontId="57" fillId="37" borderId="0" xfId="0" applyFont="1" applyFill="1" applyAlignment="1">
      <alignment horizontal="center"/>
    </xf>
    <xf numFmtId="0" fontId="56" fillId="37" borderId="0" xfId="0" applyFont="1" applyFill="1" applyAlignment="1">
      <alignment horizontal="center"/>
    </xf>
    <xf numFmtId="4" fontId="58" fillId="37" borderId="26" xfId="0" applyNumberFormat="1" applyFont="1" applyFill="1" applyBorder="1" applyAlignment="1">
      <alignment horizontal="center" vertical="center" wrapText="1"/>
    </xf>
    <xf numFmtId="0" fontId="56" fillId="37" borderId="27" xfId="0" applyFont="1" applyFill="1" applyBorder="1" applyAlignment="1">
      <alignment horizontal="center"/>
    </xf>
    <xf numFmtId="0" fontId="56" fillId="37" borderId="24" xfId="0" applyFont="1" applyFill="1" applyBorder="1" applyAlignment="1">
      <alignment horizontal="center"/>
    </xf>
    <xf numFmtId="0" fontId="56" fillId="37" borderId="28" xfId="0" applyFont="1" applyFill="1" applyBorder="1" applyAlignment="1">
      <alignment horizontal="center"/>
    </xf>
    <xf numFmtId="0" fontId="56" fillId="37" borderId="0" xfId="0" applyFont="1" applyFill="1" applyBorder="1" applyAlignment="1">
      <alignment horizontal="center"/>
    </xf>
    <xf numFmtId="0" fontId="56" fillId="37" borderId="29" xfId="0" applyFont="1" applyFill="1" applyBorder="1" applyAlignment="1">
      <alignment horizontal="center"/>
    </xf>
    <xf numFmtId="0" fontId="56" fillId="37" borderId="30" xfId="0" applyFont="1" applyFill="1" applyBorder="1" applyAlignment="1">
      <alignment horizontal="center"/>
    </xf>
    <xf numFmtId="0" fontId="56" fillId="37" borderId="25" xfId="0" applyFont="1" applyFill="1" applyBorder="1" applyAlignment="1">
      <alignment horizontal="center"/>
    </xf>
    <xf numFmtId="0" fontId="56" fillId="37" borderId="31" xfId="0" applyFont="1" applyFill="1" applyBorder="1" applyAlignment="1">
      <alignment horizontal="center"/>
    </xf>
    <xf numFmtId="0" fontId="58" fillId="37" borderId="0" xfId="0" applyFont="1" applyFill="1" applyAlignment="1">
      <alignment horizontal="center"/>
    </xf>
    <xf numFmtId="0" fontId="59" fillId="37" borderId="0" xfId="0" applyFont="1" applyFill="1" applyAlignment="1">
      <alignment horizontal="center"/>
    </xf>
    <xf numFmtId="4" fontId="60" fillId="37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42"/>
  <sheetViews>
    <sheetView zoomScale="70" zoomScaleNormal="70" zoomScalePageLayoutView="0" workbookViewId="0" topLeftCell="A1">
      <selection activeCell="I15" sqref="I15"/>
    </sheetView>
  </sheetViews>
  <sheetFormatPr defaultColWidth="9.140625" defaultRowHeight="12.75"/>
  <cols>
    <col min="1" max="1" width="30.7109375" style="0" customWidth="1"/>
    <col min="2" max="2" width="33.421875" style="0" customWidth="1"/>
    <col min="3" max="4" width="34.8515625" style="0" customWidth="1"/>
    <col min="5" max="5" width="22.421875" style="0" customWidth="1"/>
    <col min="6" max="6" width="16.421875" style="0" customWidth="1"/>
    <col min="7" max="7" width="19.28125" style="0" customWidth="1"/>
    <col min="8" max="8" width="10.57421875" style="6" bestFit="1" customWidth="1"/>
    <col min="9" max="9" width="33.57421875" style="6" customWidth="1"/>
    <col min="10" max="10" width="28.57421875" style="6" customWidth="1"/>
    <col min="11" max="26" width="9.140625" style="6" customWidth="1"/>
  </cols>
  <sheetData>
    <row r="1" spans="1:7" ht="33.75">
      <c r="A1" s="118" t="s">
        <v>45</v>
      </c>
      <c r="B1" s="119"/>
      <c r="C1" s="119"/>
      <c r="D1" s="119"/>
      <c r="E1" s="119"/>
      <c r="F1" s="119"/>
      <c r="G1" s="119"/>
    </row>
    <row r="2" spans="1:2" ht="33.75">
      <c r="A2" s="2"/>
      <c r="B2" s="11"/>
    </row>
    <row r="3" spans="1:14" ht="34.5" thickBot="1">
      <c r="A3" s="116" t="s">
        <v>37</v>
      </c>
      <c r="B3" s="117"/>
      <c r="C3" s="117"/>
      <c r="D3" s="117"/>
      <c r="E3" s="117"/>
      <c r="F3" s="117"/>
      <c r="G3" s="117"/>
      <c r="H3" s="10"/>
      <c r="I3" s="10"/>
      <c r="J3" s="10"/>
      <c r="K3" s="10"/>
      <c r="L3" s="10"/>
      <c r="M3" s="10"/>
      <c r="N3" s="10"/>
    </row>
    <row r="4" spans="1:95" s="3" customFormat="1" ht="75.75" customHeight="1" thickBot="1">
      <c r="A4" s="54" t="s">
        <v>0</v>
      </c>
      <c r="B4" s="44" t="s">
        <v>40</v>
      </c>
      <c r="C4" s="44" t="s">
        <v>41</v>
      </c>
      <c r="D4" s="17" t="s">
        <v>42</v>
      </c>
      <c r="E4" s="51" t="s">
        <v>1</v>
      </c>
      <c r="F4" s="52" t="s">
        <v>30</v>
      </c>
      <c r="G4" s="53" t="s">
        <v>33</v>
      </c>
      <c r="H4" s="19"/>
      <c r="I4" s="19"/>
      <c r="J4" s="19"/>
      <c r="K4" s="19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</row>
    <row r="5" spans="1:95" s="4" customFormat="1" ht="24" customHeight="1">
      <c r="A5" s="45" t="s">
        <v>2</v>
      </c>
      <c r="B5" s="49">
        <v>10652</v>
      </c>
      <c r="C5" s="49">
        <v>11839</v>
      </c>
      <c r="D5" s="55">
        <v>12496</v>
      </c>
      <c r="E5" s="56">
        <f>D5-C5</f>
        <v>657</v>
      </c>
      <c r="F5" s="57">
        <v>319</v>
      </c>
      <c r="G5" s="58">
        <f>D5/F5</f>
        <v>39.172413793103445</v>
      </c>
      <c r="H5" s="20"/>
      <c r="I5" s="21"/>
      <c r="J5" s="22"/>
      <c r="K5" s="20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</row>
    <row r="6" spans="1:11" s="6" customFormat="1" ht="24" customHeight="1">
      <c r="A6" s="46" t="s">
        <v>3</v>
      </c>
      <c r="B6" s="32">
        <v>11087</v>
      </c>
      <c r="C6" s="32">
        <v>12592</v>
      </c>
      <c r="D6" s="39">
        <v>12213</v>
      </c>
      <c r="E6" s="32">
        <f aca="true" t="shared" si="0" ref="E6:E33">D6-C6</f>
        <v>-379</v>
      </c>
      <c r="F6" s="42">
        <v>518</v>
      </c>
      <c r="G6" s="29">
        <f aca="true" t="shared" si="1" ref="G6:G33">D6/F6</f>
        <v>23.577220077220076</v>
      </c>
      <c r="H6" s="20"/>
      <c r="I6" s="21"/>
      <c r="J6" s="22"/>
      <c r="K6" s="20"/>
    </row>
    <row r="7" spans="1:95" s="4" customFormat="1" ht="24" customHeight="1">
      <c r="A7" s="47" t="s">
        <v>4</v>
      </c>
      <c r="B7" s="50">
        <v>29140</v>
      </c>
      <c r="C7" s="50">
        <v>32416</v>
      </c>
      <c r="D7" s="59">
        <v>37573</v>
      </c>
      <c r="E7" s="60">
        <f t="shared" si="0"/>
        <v>5157</v>
      </c>
      <c r="F7" s="61">
        <v>984</v>
      </c>
      <c r="G7" s="62">
        <f t="shared" si="1"/>
        <v>38.1839430894309</v>
      </c>
      <c r="H7" s="20"/>
      <c r="I7" s="21"/>
      <c r="J7" s="22"/>
      <c r="K7" s="20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</row>
    <row r="8" spans="1:11" s="6" customFormat="1" ht="24" customHeight="1">
      <c r="A8" s="46" t="s">
        <v>5</v>
      </c>
      <c r="B8" s="32">
        <v>7251</v>
      </c>
      <c r="C8" s="32">
        <v>7460</v>
      </c>
      <c r="D8" s="39">
        <v>7476</v>
      </c>
      <c r="E8" s="32">
        <f t="shared" si="0"/>
        <v>16</v>
      </c>
      <c r="F8" s="42">
        <v>151</v>
      </c>
      <c r="G8" s="29">
        <f t="shared" si="1"/>
        <v>49.50993377483444</v>
      </c>
      <c r="H8" s="20"/>
      <c r="I8" s="21"/>
      <c r="J8" s="22"/>
      <c r="K8" s="20"/>
    </row>
    <row r="9" spans="1:11" s="6" customFormat="1" ht="24" customHeight="1">
      <c r="A9" s="47" t="s">
        <v>6</v>
      </c>
      <c r="B9" s="50">
        <v>45670</v>
      </c>
      <c r="C9" s="50">
        <v>45959</v>
      </c>
      <c r="D9" s="59">
        <v>51841</v>
      </c>
      <c r="E9" s="60">
        <f t="shared" si="0"/>
        <v>5882</v>
      </c>
      <c r="F9" s="61">
        <v>1588</v>
      </c>
      <c r="G9" s="62">
        <f t="shared" si="1"/>
        <v>32.645465994962215</v>
      </c>
      <c r="H9" s="20"/>
      <c r="I9" s="21"/>
      <c r="J9" s="22"/>
      <c r="K9" s="20"/>
    </row>
    <row r="10" spans="1:11" s="6" customFormat="1" ht="24" customHeight="1">
      <c r="A10" s="46" t="s">
        <v>7</v>
      </c>
      <c r="B10" s="32">
        <v>11895</v>
      </c>
      <c r="C10" s="32">
        <v>12819</v>
      </c>
      <c r="D10" s="39">
        <v>14308</v>
      </c>
      <c r="E10" s="32">
        <f t="shared" si="0"/>
        <v>1489</v>
      </c>
      <c r="F10" s="42">
        <v>286</v>
      </c>
      <c r="G10" s="29">
        <f t="shared" si="1"/>
        <v>50.02797202797203</v>
      </c>
      <c r="H10" s="20"/>
      <c r="I10" s="21"/>
      <c r="J10" s="22"/>
      <c r="K10" s="20"/>
    </row>
    <row r="11" spans="1:11" s="6" customFormat="1" ht="24" customHeight="1">
      <c r="A11" s="47" t="s">
        <v>34</v>
      </c>
      <c r="B11" s="50">
        <v>6028</v>
      </c>
      <c r="C11" s="50">
        <v>7218</v>
      </c>
      <c r="D11" s="59">
        <v>7634</v>
      </c>
      <c r="E11" s="60">
        <f t="shared" si="0"/>
        <v>416</v>
      </c>
      <c r="F11" s="61">
        <v>219</v>
      </c>
      <c r="G11" s="62">
        <f t="shared" si="1"/>
        <v>34.858447488584474</v>
      </c>
      <c r="H11" s="20"/>
      <c r="I11" s="21"/>
      <c r="J11" s="22"/>
      <c r="K11" s="20"/>
    </row>
    <row r="12" spans="1:11" s="6" customFormat="1" ht="24" customHeight="1">
      <c r="A12" s="46" t="s">
        <v>8</v>
      </c>
      <c r="B12" s="32">
        <v>20284</v>
      </c>
      <c r="C12" s="32">
        <v>23551</v>
      </c>
      <c r="D12" s="39">
        <v>28118</v>
      </c>
      <c r="E12" s="32">
        <f t="shared" si="0"/>
        <v>4567</v>
      </c>
      <c r="F12" s="42">
        <v>1040</v>
      </c>
      <c r="G12" s="29">
        <f t="shared" si="1"/>
        <v>27.036538461538463</v>
      </c>
      <c r="H12" s="20"/>
      <c r="I12" s="21"/>
      <c r="J12" s="22"/>
      <c r="K12" s="20"/>
    </row>
    <row r="13" spans="1:11" s="6" customFormat="1" ht="24" customHeight="1">
      <c r="A13" s="47" t="s">
        <v>9</v>
      </c>
      <c r="B13" s="50">
        <v>19552</v>
      </c>
      <c r="C13" s="50">
        <v>21344</v>
      </c>
      <c r="D13" s="59">
        <v>19594</v>
      </c>
      <c r="E13" s="60">
        <f t="shared" si="0"/>
        <v>-1750</v>
      </c>
      <c r="F13" s="61">
        <v>543</v>
      </c>
      <c r="G13" s="62">
        <f t="shared" si="1"/>
        <v>36.08471454880295</v>
      </c>
      <c r="H13" s="20"/>
      <c r="I13" s="21"/>
      <c r="J13" s="22"/>
      <c r="K13" s="20"/>
    </row>
    <row r="14" spans="1:11" s="6" customFormat="1" ht="24" customHeight="1">
      <c r="A14" s="46" t="s">
        <v>10</v>
      </c>
      <c r="B14" s="32">
        <v>29090</v>
      </c>
      <c r="C14" s="32">
        <v>29554</v>
      </c>
      <c r="D14" s="39">
        <v>29942</v>
      </c>
      <c r="E14" s="32">
        <f t="shared" si="0"/>
        <v>388</v>
      </c>
      <c r="F14" s="42">
        <v>807</v>
      </c>
      <c r="G14" s="29">
        <f t="shared" si="1"/>
        <v>37.10285006195787</v>
      </c>
      <c r="H14" s="20"/>
      <c r="I14" s="21"/>
      <c r="J14" s="22"/>
      <c r="K14" s="20"/>
    </row>
    <row r="15" spans="1:11" s="6" customFormat="1" ht="24" customHeight="1">
      <c r="A15" s="47" t="s">
        <v>11</v>
      </c>
      <c r="B15" s="50">
        <v>7899</v>
      </c>
      <c r="C15" s="50">
        <v>9749</v>
      </c>
      <c r="D15" s="59">
        <v>10999</v>
      </c>
      <c r="E15" s="60">
        <f t="shared" si="0"/>
        <v>1250</v>
      </c>
      <c r="F15" s="61">
        <v>405</v>
      </c>
      <c r="G15" s="62">
        <f t="shared" si="1"/>
        <v>27.158024691358026</v>
      </c>
      <c r="H15" s="20"/>
      <c r="I15" s="21"/>
      <c r="J15" s="22"/>
      <c r="K15" s="20"/>
    </row>
    <row r="16" spans="1:11" s="6" customFormat="1" ht="24" customHeight="1">
      <c r="A16" s="46" t="s">
        <v>12</v>
      </c>
      <c r="B16" s="32">
        <v>3680</v>
      </c>
      <c r="C16" s="32">
        <v>3340</v>
      </c>
      <c r="D16" s="39">
        <v>1845</v>
      </c>
      <c r="E16" s="32">
        <f t="shared" si="0"/>
        <v>-1495</v>
      </c>
      <c r="F16" s="42">
        <v>113</v>
      </c>
      <c r="G16" s="29">
        <f t="shared" si="1"/>
        <v>16.327433628318584</v>
      </c>
      <c r="H16" s="20"/>
      <c r="I16" s="21"/>
      <c r="J16" s="22"/>
      <c r="K16" s="20"/>
    </row>
    <row r="17" spans="1:11" s="6" customFormat="1" ht="24" customHeight="1">
      <c r="A17" s="47" t="s">
        <v>13</v>
      </c>
      <c r="B17" s="50">
        <v>30965</v>
      </c>
      <c r="C17" s="50">
        <v>33600</v>
      </c>
      <c r="D17" s="59">
        <v>37831</v>
      </c>
      <c r="E17" s="60">
        <f t="shared" si="0"/>
        <v>4231</v>
      </c>
      <c r="F17" s="61">
        <v>975</v>
      </c>
      <c r="G17" s="62">
        <f t="shared" si="1"/>
        <v>38.80102564102564</v>
      </c>
      <c r="H17" s="20"/>
      <c r="I17" s="21"/>
      <c r="J17" s="22"/>
      <c r="K17" s="20"/>
    </row>
    <row r="18" spans="1:11" s="6" customFormat="1" ht="24" customHeight="1">
      <c r="A18" s="46" t="s">
        <v>14</v>
      </c>
      <c r="B18" s="32">
        <v>9368</v>
      </c>
      <c r="C18" s="32">
        <v>10453</v>
      </c>
      <c r="D18" s="39">
        <v>9833</v>
      </c>
      <c r="E18" s="32">
        <f t="shared" si="0"/>
        <v>-620</v>
      </c>
      <c r="F18" s="42">
        <v>203</v>
      </c>
      <c r="G18" s="29">
        <f t="shared" si="1"/>
        <v>48.4384236453202</v>
      </c>
      <c r="H18" s="20"/>
      <c r="I18" s="21"/>
      <c r="J18" s="22"/>
      <c r="K18" s="20"/>
    </row>
    <row r="19" spans="1:11" s="6" customFormat="1" ht="24" customHeight="1">
      <c r="A19" s="47" t="s">
        <v>15</v>
      </c>
      <c r="B19" s="50">
        <v>19927</v>
      </c>
      <c r="C19" s="50">
        <v>21002</v>
      </c>
      <c r="D19" s="59">
        <v>24370</v>
      </c>
      <c r="E19" s="60">
        <f t="shared" si="0"/>
        <v>3368</v>
      </c>
      <c r="F19" s="61">
        <v>665</v>
      </c>
      <c r="G19" s="62">
        <f t="shared" si="1"/>
        <v>36.64661654135338</v>
      </c>
      <c r="H19" s="20"/>
      <c r="I19" s="21"/>
      <c r="J19" s="22"/>
      <c r="K19" s="20"/>
    </row>
    <row r="20" spans="1:150" s="4" customFormat="1" ht="24" customHeight="1">
      <c r="A20" s="46" t="s">
        <v>27</v>
      </c>
      <c r="B20" s="32">
        <v>201928</v>
      </c>
      <c r="C20" s="32">
        <v>211399</v>
      </c>
      <c r="D20" s="39">
        <v>234680</v>
      </c>
      <c r="E20" s="32">
        <f t="shared" si="0"/>
        <v>23281</v>
      </c>
      <c r="F20" s="42">
        <v>8783</v>
      </c>
      <c r="G20" s="29">
        <f t="shared" si="1"/>
        <v>26.719799612888536</v>
      </c>
      <c r="H20" s="20"/>
      <c r="I20" s="21"/>
      <c r="J20" s="22"/>
      <c r="K20" s="20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</row>
    <row r="21" spans="1:11" s="6" customFormat="1" ht="24" customHeight="1">
      <c r="A21" s="47" t="s">
        <v>16</v>
      </c>
      <c r="B21" s="50">
        <v>22293</v>
      </c>
      <c r="C21" s="50">
        <v>22576</v>
      </c>
      <c r="D21" s="59">
        <v>27194</v>
      </c>
      <c r="E21" s="60">
        <f t="shared" si="0"/>
        <v>4618</v>
      </c>
      <c r="F21" s="61">
        <v>1236</v>
      </c>
      <c r="G21" s="62">
        <f t="shared" si="1"/>
        <v>22.001618122977348</v>
      </c>
      <c r="H21" s="20"/>
      <c r="I21" s="21"/>
      <c r="J21" s="22"/>
      <c r="K21" s="20"/>
    </row>
    <row r="22" spans="1:150" s="4" customFormat="1" ht="24" customHeight="1">
      <c r="A22" s="46" t="s">
        <v>17</v>
      </c>
      <c r="B22" s="32">
        <v>9715</v>
      </c>
      <c r="C22" s="32">
        <v>10857</v>
      </c>
      <c r="D22" s="39">
        <v>10895</v>
      </c>
      <c r="E22" s="32">
        <f t="shared" si="0"/>
        <v>38</v>
      </c>
      <c r="F22" s="42">
        <v>328</v>
      </c>
      <c r="G22" s="29">
        <f t="shared" si="1"/>
        <v>33.21646341463415</v>
      </c>
      <c r="H22" s="20"/>
      <c r="I22" s="21"/>
      <c r="J22" s="22"/>
      <c r="K22" s="20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</row>
    <row r="23" spans="1:11" s="6" customFormat="1" ht="24" customHeight="1">
      <c r="A23" s="47" t="s">
        <v>18</v>
      </c>
      <c r="B23" s="50">
        <v>12440</v>
      </c>
      <c r="C23" s="50">
        <v>13338</v>
      </c>
      <c r="D23" s="59">
        <v>16064</v>
      </c>
      <c r="E23" s="60">
        <f t="shared" si="0"/>
        <v>2726</v>
      </c>
      <c r="F23" s="61">
        <v>165</v>
      </c>
      <c r="G23" s="62">
        <f t="shared" si="1"/>
        <v>97.35757575757576</v>
      </c>
      <c r="H23" s="20"/>
      <c r="I23" s="21"/>
      <c r="J23" s="22"/>
      <c r="K23" s="20"/>
    </row>
    <row r="24" spans="1:150" s="4" customFormat="1" ht="24" customHeight="1">
      <c r="A24" s="46" t="s">
        <v>19</v>
      </c>
      <c r="B24" s="32">
        <v>8203</v>
      </c>
      <c r="C24" s="32">
        <v>8469</v>
      </c>
      <c r="D24" s="39">
        <v>10293</v>
      </c>
      <c r="E24" s="32">
        <f t="shared" si="0"/>
        <v>1824</v>
      </c>
      <c r="F24" s="42">
        <v>637</v>
      </c>
      <c r="G24" s="29">
        <f t="shared" si="1"/>
        <v>16.1585557299843</v>
      </c>
      <c r="H24" s="20"/>
      <c r="I24" s="21"/>
      <c r="J24" s="22"/>
      <c r="K24" s="20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</row>
    <row r="25" spans="1:11" s="6" customFormat="1" ht="24" customHeight="1">
      <c r="A25" s="47" t="s">
        <v>20</v>
      </c>
      <c r="B25" s="50">
        <v>27117</v>
      </c>
      <c r="C25" s="50">
        <v>36861</v>
      </c>
      <c r="D25" s="59">
        <v>37529</v>
      </c>
      <c r="E25" s="60">
        <f t="shared" si="0"/>
        <v>668</v>
      </c>
      <c r="F25" s="61">
        <v>525</v>
      </c>
      <c r="G25" s="62">
        <f t="shared" si="1"/>
        <v>71.48380952380953</v>
      </c>
      <c r="H25" s="20"/>
      <c r="I25" s="21"/>
      <c r="J25" s="22"/>
      <c r="K25" s="20"/>
    </row>
    <row r="26" spans="1:150" s="4" customFormat="1" ht="24" customHeight="1">
      <c r="A26" s="46" t="s">
        <v>21</v>
      </c>
      <c r="B26" s="32">
        <v>38970</v>
      </c>
      <c r="C26" s="32">
        <v>42715</v>
      </c>
      <c r="D26" s="39">
        <v>46893</v>
      </c>
      <c r="E26" s="32">
        <f t="shared" si="0"/>
        <v>4178</v>
      </c>
      <c r="F26" s="42">
        <v>985</v>
      </c>
      <c r="G26" s="29">
        <f t="shared" si="1"/>
        <v>47.60710659898477</v>
      </c>
      <c r="H26" s="20"/>
      <c r="I26" s="21"/>
      <c r="J26" s="22"/>
      <c r="K26" s="20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</row>
    <row r="27" spans="1:11" s="6" customFormat="1" ht="24" customHeight="1">
      <c r="A27" s="47" t="s">
        <v>22</v>
      </c>
      <c r="B27" s="50">
        <v>8678</v>
      </c>
      <c r="C27" s="50">
        <v>7902</v>
      </c>
      <c r="D27" s="59">
        <v>9830</v>
      </c>
      <c r="E27" s="60">
        <f t="shared" si="0"/>
        <v>1928</v>
      </c>
      <c r="F27" s="61">
        <v>249</v>
      </c>
      <c r="G27" s="62">
        <f t="shared" si="1"/>
        <v>39.47791164658634</v>
      </c>
      <c r="H27" s="20"/>
      <c r="I27" s="21"/>
      <c r="J27" s="22"/>
      <c r="K27" s="20"/>
    </row>
    <row r="28" spans="1:150" s="4" customFormat="1" ht="24" customHeight="1">
      <c r="A28" s="46" t="s">
        <v>23</v>
      </c>
      <c r="B28" s="32">
        <v>14034</v>
      </c>
      <c r="C28" s="32">
        <v>14140</v>
      </c>
      <c r="D28" s="39">
        <v>14084</v>
      </c>
      <c r="E28" s="32">
        <f t="shared" si="0"/>
        <v>-56</v>
      </c>
      <c r="F28" s="42">
        <v>368</v>
      </c>
      <c r="G28" s="29">
        <f t="shared" si="1"/>
        <v>38.27173913043478</v>
      </c>
      <c r="H28" s="20"/>
      <c r="I28" s="21"/>
      <c r="J28" s="22"/>
      <c r="K28" s="20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</row>
    <row r="29" spans="1:11" s="6" customFormat="1" ht="24" customHeight="1">
      <c r="A29" s="47" t="s">
        <v>24</v>
      </c>
      <c r="B29" s="50">
        <v>15122</v>
      </c>
      <c r="C29" s="50">
        <v>16300</v>
      </c>
      <c r="D29" s="59">
        <v>18110</v>
      </c>
      <c r="E29" s="60">
        <f t="shared" si="0"/>
        <v>1810</v>
      </c>
      <c r="F29" s="61">
        <v>410</v>
      </c>
      <c r="G29" s="62">
        <f t="shared" si="1"/>
        <v>44.170731707317074</v>
      </c>
      <c r="H29" s="20"/>
      <c r="I29" s="21"/>
      <c r="J29" s="22"/>
      <c r="K29" s="20"/>
    </row>
    <row r="30" spans="1:150" s="4" customFormat="1" ht="24" customHeight="1">
      <c r="A30" s="46" t="s">
        <v>25</v>
      </c>
      <c r="B30" s="32">
        <v>15825</v>
      </c>
      <c r="C30" s="32">
        <v>14646</v>
      </c>
      <c r="D30" s="39">
        <v>17991</v>
      </c>
      <c r="E30" s="32">
        <f t="shared" si="0"/>
        <v>3345</v>
      </c>
      <c r="F30" s="42">
        <v>426</v>
      </c>
      <c r="G30" s="29">
        <f t="shared" si="1"/>
        <v>42.232394366197184</v>
      </c>
      <c r="H30" s="20"/>
      <c r="I30" s="21"/>
      <c r="J30" s="22"/>
      <c r="K30" s="20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</row>
    <row r="31" spans="1:11" s="6" customFormat="1" ht="24" customHeight="1">
      <c r="A31" s="47" t="s">
        <v>26</v>
      </c>
      <c r="B31" s="50">
        <v>22055</v>
      </c>
      <c r="C31" s="50">
        <v>22900</v>
      </c>
      <c r="D31" s="59">
        <v>28088</v>
      </c>
      <c r="E31" s="60">
        <f t="shared" si="0"/>
        <v>5188</v>
      </c>
      <c r="F31" s="61">
        <v>430</v>
      </c>
      <c r="G31" s="62">
        <f t="shared" si="1"/>
        <v>65.32093023255814</v>
      </c>
      <c r="H31" s="20"/>
      <c r="I31" s="23"/>
      <c r="J31" s="24"/>
      <c r="K31" s="20"/>
    </row>
    <row r="32" spans="1:150" s="4" customFormat="1" ht="24" customHeight="1" thickBot="1">
      <c r="A32" s="48" t="s">
        <v>31</v>
      </c>
      <c r="B32" s="33">
        <v>6161</v>
      </c>
      <c r="C32" s="33">
        <v>6365</v>
      </c>
      <c r="D32" s="40">
        <v>8796</v>
      </c>
      <c r="E32" s="33">
        <f t="shared" si="0"/>
        <v>2431</v>
      </c>
      <c r="F32" s="43">
        <v>416</v>
      </c>
      <c r="G32" s="30">
        <f t="shared" si="1"/>
        <v>21.14423076923077</v>
      </c>
      <c r="H32" s="20"/>
      <c r="I32" s="20"/>
      <c r="J32" s="20"/>
      <c r="K32" s="20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</row>
    <row r="33" spans="1:11" s="6" customFormat="1" ht="34.5" thickBot="1">
      <c r="A33" s="8" t="s">
        <v>32</v>
      </c>
      <c r="B33" s="25">
        <f>SUM(B5:B32)</f>
        <v>665029</v>
      </c>
      <c r="C33" s="25">
        <f>SUM(C5:C32)</f>
        <v>711364</v>
      </c>
      <c r="D33" s="9">
        <f>SUM(D5:D32)</f>
        <v>786520</v>
      </c>
      <c r="E33" s="76">
        <f t="shared" si="0"/>
        <v>75156</v>
      </c>
      <c r="F33" s="77">
        <f>SUM(F5:F32)</f>
        <v>23774</v>
      </c>
      <c r="G33" s="76">
        <f t="shared" si="1"/>
        <v>33.08320013460082</v>
      </c>
      <c r="H33" s="20"/>
      <c r="I33" s="20"/>
      <c r="J33" s="20"/>
      <c r="K33" s="20"/>
    </row>
    <row r="34" spans="1:150" ht="23.25" customHeight="1">
      <c r="A34" s="63" t="s">
        <v>28</v>
      </c>
      <c r="B34" s="66">
        <v>5750</v>
      </c>
      <c r="C34" s="66">
        <v>1480</v>
      </c>
      <c r="D34" s="78">
        <v>7129</v>
      </c>
      <c r="E34" s="120" t="s">
        <v>39</v>
      </c>
      <c r="F34" s="121"/>
      <c r="G34" s="122"/>
      <c r="H34" s="20"/>
      <c r="I34" s="20"/>
      <c r="J34" s="20"/>
      <c r="K34" s="20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</row>
    <row r="35" spans="1:95" ht="23.25" customHeight="1">
      <c r="A35" s="46" t="s">
        <v>43</v>
      </c>
      <c r="B35" s="32">
        <v>3150</v>
      </c>
      <c r="C35" s="32">
        <v>3787</v>
      </c>
      <c r="D35" s="41">
        <v>3931</v>
      </c>
      <c r="E35" s="123"/>
      <c r="F35" s="124"/>
      <c r="G35" s="125"/>
      <c r="H35" s="20"/>
      <c r="I35" s="20"/>
      <c r="J35" s="20"/>
      <c r="K35" s="20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</row>
    <row r="36" spans="1:11" ht="27" customHeight="1" thickBot="1">
      <c r="A36" s="64" t="s">
        <v>29</v>
      </c>
      <c r="B36" s="67">
        <v>7253</v>
      </c>
      <c r="C36" s="67">
        <v>7071</v>
      </c>
      <c r="D36" s="79">
        <v>6951</v>
      </c>
      <c r="E36" s="126"/>
      <c r="F36" s="127"/>
      <c r="G36" s="128"/>
      <c r="H36" s="20"/>
      <c r="I36" s="20"/>
      <c r="J36" s="20"/>
      <c r="K36" s="20"/>
    </row>
    <row r="37" spans="1:5" ht="27" customHeight="1">
      <c r="A37" s="65" t="s">
        <v>38</v>
      </c>
      <c r="B37" s="68">
        <f>B33/B38</f>
        <v>4586.4068965517245</v>
      </c>
      <c r="C37" s="68">
        <f>C33/C38</f>
        <v>4839.210884353742</v>
      </c>
      <c r="D37" s="71">
        <f>D33/D38</f>
        <v>5461.944444444444</v>
      </c>
      <c r="E37" s="34"/>
    </row>
    <row r="38" spans="1:6" ht="25.5">
      <c r="A38" s="74" t="s">
        <v>35</v>
      </c>
      <c r="B38" s="69">
        <v>145</v>
      </c>
      <c r="C38" s="69">
        <v>147</v>
      </c>
      <c r="D38" s="72">
        <v>144</v>
      </c>
      <c r="E38" s="35"/>
      <c r="F38" s="1"/>
    </row>
    <row r="39" spans="1:5" ht="26.25" thickBot="1">
      <c r="A39" s="75" t="s">
        <v>36</v>
      </c>
      <c r="B39" s="70">
        <v>592</v>
      </c>
      <c r="C39" s="70">
        <v>588</v>
      </c>
      <c r="D39" s="73">
        <v>476</v>
      </c>
      <c r="E39" s="35"/>
    </row>
    <row r="40" ht="18.75">
      <c r="B40" s="18"/>
    </row>
    <row r="42" ht="18.75">
      <c r="B42" s="18"/>
    </row>
  </sheetData>
  <sheetProtection/>
  <mergeCells count="3">
    <mergeCell ref="A3:G3"/>
    <mergeCell ref="A1:G1"/>
    <mergeCell ref="E34:G36"/>
  </mergeCells>
  <printOptions/>
  <pageMargins left="0.787401575" right="0.787401575" top="0.984251969" bottom="0.984251969" header="0.4921259845" footer="0.492125984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E40" sqref="E40"/>
    </sheetView>
  </sheetViews>
  <sheetFormatPr defaultColWidth="9.140625" defaultRowHeight="12.75"/>
  <cols>
    <col min="1" max="7" width="17.8515625" style="0" customWidth="1"/>
  </cols>
  <sheetData>
    <row r="1" spans="1:7" ht="27" thickBot="1">
      <c r="A1" s="129" t="s">
        <v>45</v>
      </c>
      <c r="B1" s="130"/>
      <c r="C1" s="130"/>
      <c r="D1" s="130"/>
      <c r="E1" s="130"/>
      <c r="F1" s="130"/>
      <c r="G1" s="130"/>
    </row>
    <row r="2" spans="1:7" ht="38.25" customHeight="1" thickBot="1">
      <c r="A2" s="80" t="s">
        <v>0</v>
      </c>
      <c r="B2" s="81" t="s">
        <v>40</v>
      </c>
      <c r="C2" s="81" t="s">
        <v>41</v>
      </c>
      <c r="D2" s="12" t="s">
        <v>42</v>
      </c>
      <c r="E2" s="82" t="s">
        <v>1</v>
      </c>
      <c r="F2" s="83" t="s">
        <v>30</v>
      </c>
      <c r="G2" s="84" t="s">
        <v>33</v>
      </c>
    </row>
    <row r="3" spans="1:7" ht="14.25" customHeight="1">
      <c r="A3" s="85" t="s">
        <v>2</v>
      </c>
      <c r="B3" s="86">
        <v>10652</v>
      </c>
      <c r="C3" s="86">
        <v>11839</v>
      </c>
      <c r="D3" s="87">
        <v>12496</v>
      </c>
      <c r="E3" s="88">
        <f>D3-C3</f>
        <v>657</v>
      </c>
      <c r="F3" s="89">
        <v>319</v>
      </c>
      <c r="G3" s="90">
        <f>D3/F3</f>
        <v>39.172413793103445</v>
      </c>
    </row>
    <row r="4" spans="1:7" ht="14.25" customHeight="1">
      <c r="A4" s="7" t="s">
        <v>3</v>
      </c>
      <c r="B4" s="91">
        <v>11087</v>
      </c>
      <c r="C4" s="91">
        <v>12592</v>
      </c>
      <c r="D4" s="92">
        <v>12213</v>
      </c>
      <c r="E4" s="91">
        <f aca="true" t="shared" si="0" ref="E4:E31">D4-C4</f>
        <v>-379</v>
      </c>
      <c r="F4" s="13">
        <v>518</v>
      </c>
      <c r="G4" s="31">
        <f aca="true" t="shared" si="1" ref="G4:G31">D4/F4</f>
        <v>23.577220077220076</v>
      </c>
    </row>
    <row r="5" spans="1:7" ht="14.25" customHeight="1">
      <c r="A5" s="27" t="s">
        <v>4</v>
      </c>
      <c r="B5" s="93">
        <v>29140</v>
      </c>
      <c r="C5" s="93">
        <v>32416</v>
      </c>
      <c r="D5" s="94">
        <v>37573</v>
      </c>
      <c r="E5" s="95">
        <f t="shared" si="0"/>
        <v>5157</v>
      </c>
      <c r="F5" s="96">
        <v>984</v>
      </c>
      <c r="G5" s="97">
        <f t="shared" si="1"/>
        <v>38.1839430894309</v>
      </c>
    </row>
    <row r="6" spans="1:7" ht="14.25" customHeight="1">
      <c r="A6" s="7" t="s">
        <v>5</v>
      </c>
      <c r="B6" s="91">
        <v>7251</v>
      </c>
      <c r="C6" s="91">
        <v>7460</v>
      </c>
      <c r="D6" s="92">
        <v>7476</v>
      </c>
      <c r="E6" s="91">
        <f t="shared" si="0"/>
        <v>16</v>
      </c>
      <c r="F6" s="13">
        <v>151</v>
      </c>
      <c r="G6" s="31">
        <f t="shared" si="1"/>
        <v>49.50993377483444</v>
      </c>
    </row>
    <row r="7" spans="1:7" ht="14.25" customHeight="1">
      <c r="A7" s="27" t="s">
        <v>6</v>
      </c>
      <c r="B7" s="93">
        <v>45670</v>
      </c>
      <c r="C7" s="93">
        <v>45959</v>
      </c>
      <c r="D7" s="94">
        <v>51841</v>
      </c>
      <c r="E7" s="95">
        <f t="shared" si="0"/>
        <v>5882</v>
      </c>
      <c r="F7" s="96">
        <v>1588</v>
      </c>
      <c r="G7" s="97">
        <f t="shared" si="1"/>
        <v>32.645465994962215</v>
      </c>
    </row>
    <row r="8" spans="1:7" ht="14.25" customHeight="1">
      <c r="A8" s="7" t="s">
        <v>7</v>
      </c>
      <c r="B8" s="91">
        <v>11895</v>
      </c>
      <c r="C8" s="91">
        <v>12819</v>
      </c>
      <c r="D8" s="92">
        <v>14308</v>
      </c>
      <c r="E8" s="91">
        <f t="shared" si="0"/>
        <v>1489</v>
      </c>
      <c r="F8" s="13">
        <v>286</v>
      </c>
      <c r="G8" s="31">
        <f t="shared" si="1"/>
        <v>50.02797202797203</v>
      </c>
    </row>
    <row r="9" spans="1:7" ht="14.25" customHeight="1">
      <c r="A9" s="27" t="s">
        <v>34</v>
      </c>
      <c r="B9" s="93">
        <v>6028</v>
      </c>
      <c r="C9" s="93">
        <v>7218</v>
      </c>
      <c r="D9" s="94">
        <v>7634</v>
      </c>
      <c r="E9" s="95">
        <f t="shared" si="0"/>
        <v>416</v>
      </c>
      <c r="F9" s="96">
        <v>219</v>
      </c>
      <c r="G9" s="97">
        <f t="shared" si="1"/>
        <v>34.858447488584474</v>
      </c>
    </row>
    <row r="10" spans="1:7" ht="14.25" customHeight="1">
      <c r="A10" s="7" t="s">
        <v>8</v>
      </c>
      <c r="B10" s="91">
        <v>20284</v>
      </c>
      <c r="C10" s="91">
        <v>23551</v>
      </c>
      <c r="D10" s="92">
        <v>28118</v>
      </c>
      <c r="E10" s="91">
        <f t="shared" si="0"/>
        <v>4567</v>
      </c>
      <c r="F10" s="13">
        <v>1040</v>
      </c>
      <c r="G10" s="31">
        <f t="shared" si="1"/>
        <v>27.036538461538463</v>
      </c>
    </row>
    <row r="11" spans="1:7" ht="14.25" customHeight="1">
      <c r="A11" s="27" t="s">
        <v>9</v>
      </c>
      <c r="B11" s="93">
        <v>19552</v>
      </c>
      <c r="C11" s="93">
        <v>21344</v>
      </c>
      <c r="D11" s="94">
        <v>19594</v>
      </c>
      <c r="E11" s="95">
        <f t="shared" si="0"/>
        <v>-1750</v>
      </c>
      <c r="F11" s="96">
        <v>543</v>
      </c>
      <c r="G11" s="97">
        <f t="shared" si="1"/>
        <v>36.08471454880295</v>
      </c>
    </row>
    <row r="12" spans="1:7" ht="14.25" customHeight="1">
      <c r="A12" s="7" t="s">
        <v>10</v>
      </c>
      <c r="B12" s="91">
        <v>29090</v>
      </c>
      <c r="C12" s="91">
        <v>29554</v>
      </c>
      <c r="D12" s="92">
        <v>29942</v>
      </c>
      <c r="E12" s="91">
        <f t="shared" si="0"/>
        <v>388</v>
      </c>
      <c r="F12" s="13">
        <v>807</v>
      </c>
      <c r="G12" s="31">
        <f t="shared" si="1"/>
        <v>37.10285006195787</v>
      </c>
    </row>
    <row r="13" spans="1:7" ht="14.25" customHeight="1">
      <c r="A13" s="27" t="s">
        <v>11</v>
      </c>
      <c r="B13" s="93">
        <v>7899</v>
      </c>
      <c r="C13" s="93">
        <v>9749</v>
      </c>
      <c r="D13" s="94">
        <v>10999</v>
      </c>
      <c r="E13" s="95">
        <f t="shared" si="0"/>
        <v>1250</v>
      </c>
      <c r="F13" s="96">
        <v>405</v>
      </c>
      <c r="G13" s="97">
        <f t="shared" si="1"/>
        <v>27.158024691358026</v>
      </c>
    </row>
    <row r="14" spans="1:7" ht="14.25" customHeight="1">
      <c r="A14" s="7" t="s">
        <v>12</v>
      </c>
      <c r="B14" s="91">
        <v>3680</v>
      </c>
      <c r="C14" s="91">
        <v>3340</v>
      </c>
      <c r="D14" s="92">
        <v>1845</v>
      </c>
      <c r="E14" s="91">
        <f t="shared" si="0"/>
        <v>-1495</v>
      </c>
      <c r="F14" s="13">
        <v>113</v>
      </c>
      <c r="G14" s="31">
        <f t="shared" si="1"/>
        <v>16.327433628318584</v>
      </c>
    </row>
    <row r="15" spans="1:7" ht="14.25" customHeight="1">
      <c r="A15" s="27" t="s">
        <v>13</v>
      </c>
      <c r="B15" s="93">
        <v>30965</v>
      </c>
      <c r="C15" s="93">
        <v>33600</v>
      </c>
      <c r="D15" s="94">
        <v>37831</v>
      </c>
      <c r="E15" s="95">
        <f t="shared" si="0"/>
        <v>4231</v>
      </c>
      <c r="F15" s="96">
        <v>975</v>
      </c>
      <c r="G15" s="97">
        <f t="shared" si="1"/>
        <v>38.80102564102564</v>
      </c>
    </row>
    <row r="16" spans="1:7" ht="14.25" customHeight="1">
      <c r="A16" s="7" t="s">
        <v>14</v>
      </c>
      <c r="B16" s="91">
        <v>9368</v>
      </c>
      <c r="C16" s="91">
        <v>10453</v>
      </c>
      <c r="D16" s="92">
        <v>9833</v>
      </c>
      <c r="E16" s="91">
        <f t="shared" si="0"/>
        <v>-620</v>
      </c>
      <c r="F16" s="13">
        <v>203</v>
      </c>
      <c r="G16" s="31">
        <f t="shared" si="1"/>
        <v>48.4384236453202</v>
      </c>
    </row>
    <row r="17" spans="1:7" ht="14.25" customHeight="1">
      <c r="A17" s="27" t="s">
        <v>15</v>
      </c>
      <c r="B17" s="93">
        <v>19927</v>
      </c>
      <c r="C17" s="93">
        <v>21002</v>
      </c>
      <c r="D17" s="94">
        <v>24370</v>
      </c>
      <c r="E17" s="95">
        <f t="shared" si="0"/>
        <v>3368</v>
      </c>
      <c r="F17" s="96">
        <v>665</v>
      </c>
      <c r="G17" s="97">
        <f t="shared" si="1"/>
        <v>36.64661654135338</v>
      </c>
    </row>
    <row r="18" spans="1:7" ht="14.25" customHeight="1">
      <c r="A18" s="7" t="s">
        <v>27</v>
      </c>
      <c r="B18" s="91">
        <v>201928</v>
      </c>
      <c r="C18" s="91">
        <v>211399</v>
      </c>
      <c r="D18" s="92">
        <v>234680</v>
      </c>
      <c r="E18" s="91">
        <f t="shared" si="0"/>
        <v>23281</v>
      </c>
      <c r="F18" s="13">
        <v>8783</v>
      </c>
      <c r="G18" s="31">
        <f t="shared" si="1"/>
        <v>26.719799612888536</v>
      </c>
    </row>
    <row r="19" spans="1:7" ht="14.25" customHeight="1">
      <c r="A19" s="27" t="s">
        <v>16</v>
      </c>
      <c r="B19" s="93">
        <v>22293</v>
      </c>
      <c r="C19" s="93">
        <v>22576</v>
      </c>
      <c r="D19" s="94">
        <v>27194</v>
      </c>
      <c r="E19" s="95">
        <f t="shared" si="0"/>
        <v>4618</v>
      </c>
      <c r="F19" s="96">
        <v>1236</v>
      </c>
      <c r="G19" s="97">
        <f t="shared" si="1"/>
        <v>22.001618122977348</v>
      </c>
    </row>
    <row r="20" spans="1:7" ht="14.25" customHeight="1">
      <c r="A20" s="7" t="s">
        <v>17</v>
      </c>
      <c r="B20" s="91">
        <v>9715</v>
      </c>
      <c r="C20" s="91">
        <v>10857</v>
      </c>
      <c r="D20" s="92">
        <v>10895</v>
      </c>
      <c r="E20" s="91">
        <f t="shared" si="0"/>
        <v>38</v>
      </c>
      <c r="F20" s="13">
        <v>328</v>
      </c>
      <c r="G20" s="31">
        <f t="shared" si="1"/>
        <v>33.21646341463415</v>
      </c>
    </row>
    <row r="21" spans="1:7" ht="14.25" customHeight="1">
      <c r="A21" s="27" t="s">
        <v>18</v>
      </c>
      <c r="B21" s="93">
        <v>12440</v>
      </c>
      <c r="C21" s="93">
        <v>13338</v>
      </c>
      <c r="D21" s="94">
        <v>16064</v>
      </c>
      <c r="E21" s="95">
        <f t="shared" si="0"/>
        <v>2726</v>
      </c>
      <c r="F21" s="96">
        <v>165</v>
      </c>
      <c r="G21" s="97">
        <f t="shared" si="1"/>
        <v>97.35757575757576</v>
      </c>
    </row>
    <row r="22" spans="1:7" ht="14.25" customHeight="1">
      <c r="A22" s="7" t="s">
        <v>19</v>
      </c>
      <c r="B22" s="91">
        <v>8203</v>
      </c>
      <c r="C22" s="91">
        <v>8469</v>
      </c>
      <c r="D22" s="92">
        <v>10293</v>
      </c>
      <c r="E22" s="91">
        <f t="shared" si="0"/>
        <v>1824</v>
      </c>
      <c r="F22" s="13">
        <v>637</v>
      </c>
      <c r="G22" s="31">
        <f t="shared" si="1"/>
        <v>16.1585557299843</v>
      </c>
    </row>
    <row r="23" spans="1:7" ht="14.25" customHeight="1">
      <c r="A23" s="27" t="s">
        <v>20</v>
      </c>
      <c r="B23" s="93">
        <v>27117</v>
      </c>
      <c r="C23" s="93">
        <v>36861</v>
      </c>
      <c r="D23" s="94">
        <v>37529</v>
      </c>
      <c r="E23" s="95">
        <f t="shared" si="0"/>
        <v>668</v>
      </c>
      <c r="F23" s="96">
        <v>525</v>
      </c>
      <c r="G23" s="97">
        <f t="shared" si="1"/>
        <v>71.48380952380953</v>
      </c>
    </row>
    <row r="24" spans="1:7" ht="14.25" customHeight="1">
      <c r="A24" s="7" t="s">
        <v>21</v>
      </c>
      <c r="B24" s="91">
        <v>38970</v>
      </c>
      <c r="C24" s="91">
        <v>42715</v>
      </c>
      <c r="D24" s="92">
        <v>46893</v>
      </c>
      <c r="E24" s="91">
        <f t="shared" si="0"/>
        <v>4178</v>
      </c>
      <c r="F24" s="13">
        <v>985</v>
      </c>
      <c r="G24" s="31">
        <f t="shared" si="1"/>
        <v>47.60710659898477</v>
      </c>
    </row>
    <row r="25" spans="1:7" ht="14.25" customHeight="1">
      <c r="A25" s="27" t="s">
        <v>22</v>
      </c>
      <c r="B25" s="93">
        <v>8678</v>
      </c>
      <c r="C25" s="93">
        <v>7902</v>
      </c>
      <c r="D25" s="94">
        <v>9830</v>
      </c>
      <c r="E25" s="95">
        <f t="shared" si="0"/>
        <v>1928</v>
      </c>
      <c r="F25" s="96">
        <v>249</v>
      </c>
      <c r="G25" s="97">
        <f t="shared" si="1"/>
        <v>39.47791164658634</v>
      </c>
    </row>
    <row r="26" spans="1:7" ht="14.25" customHeight="1">
      <c r="A26" s="7" t="s">
        <v>23</v>
      </c>
      <c r="B26" s="91">
        <v>14034</v>
      </c>
      <c r="C26" s="91">
        <v>14140</v>
      </c>
      <c r="D26" s="92">
        <v>14084</v>
      </c>
      <c r="E26" s="91">
        <f t="shared" si="0"/>
        <v>-56</v>
      </c>
      <c r="F26" s="13">
        <v>368</v>
      </c>
      <c r="G26" s="31">
        <f t="shared" si="1"/>
        <v>38.27173913043478</v>
      </c>
    </row>
    <row r="27" spans="1:7" ht="14.25" customHeight="1">
      <c r="A27" s="27" t="s">
        <v>24</v>
      </c>
      <c r="B27" s="93">
        <v>15122</v>
      </c>
      <c r="C27" s="93">
        <v>16300</v>
      </c>
      <c r="D27" s="94">
        <v>18110</v>
      </c>
      <c r="E27" s="95">
        <f t="shared" si="0"/>
        <v>1810</v>
      </c>
      <c r="F27" s="96">
        <v>410</v>
      </c>
      <c r="G27" s="97">
        <f t="shared" si="1"/>
        <v>44.170731707317074</v>
      </c>
    </row>
    <row r="28" spans="1:7" ht="14.25" customHeight="1">
      <c r="A28" s="7" t="s">
        <v>25</v>
      </c>
      <c r="B28" s="91">
        <v>15825</v>
      </c>
      <c r="C28" s="91">
        <v>14646</v>
      </c>
      <c r="D28" s="92">
        <v>17991</v>
      </c>
      <c r="E28" s="91">
        <f t="shared" si="0"/>
        <v>3345</v>
      </c>
      <c r="F28" s="13">
        <v>426</v>
      </c>
      <c r="G28" s="31">
        <f t="shared" si="1"/>
        <v>42.232394366197184</v>
      </c>
    </row>
    <row r="29" spans="1:7" ht="14.25" customHeight="1">
      <c r="A29" s="27" t="s">
        <v>26</v>
      </c>
      <c r="B29" s="93">
        <v>22055</v>
      </c>
      <c r="C29" s="93">
        <v>22900</v>
      </c>
      <c r="D29" s="94">
        <v>28088</v>
      </c>
      <c r="E29" s="95">
        <f t="shared" si="0"/>
        <v>5188</v>
      </c>
      <c r="F29" s="96">
        <v>430</v>
      </c>
      <c r="G29" s="97">
        <f t="shared" si="1"/>
        <v>65.32093023255814</v>
      </c>
    </row>
    <row r="30" spans="1:7" ht="14.25" customHeight="1" thickBot="1">
      <c r="A30" s="98" t="s">
        <v>31</v>
      </c>
      <c r="B30" s="99">
        <v>6161</v>
      </c>
      <c r="C30" s="99">
        <v>6365</v>
      </c>
      <c r="D30" s="100">
        <v>8796</v>
      </c>
      <c r="E30" s="99">
        <f t="shared" si="0"/>
        <v>2431</v>
      </c>
      <c r="F30" s="14">
        <v>416</v>
      </c>
      <c r="G30" s="101">
        <f t="shared" si="1"/>
        <v>21.14423076923077</v>
      </c>
    </row>
    <row r="31" spans="1:7" ht="14.25" customHeight="1" thickBot="1">
      <c r="A31" s="15" t="s">
        <v>32</v>
      </c>
      <c r="B31" s="102">
        <f>SUM(B3:B30)</f>
        <v>665029</v>
      </c>
      <c r="C31" s="102">
        <f>SUM(C3:C30)</f>
        <v>711364</v>
      </c>
      <c r="D31" s="16">
        <f>SUM(D3:D30)</f>
        <v>786520</v>
      </c>
      <c r="E31" s="103">
        <f t="shared" si="0"/>
        <v>75156</v>
      </c>
      <c r="F31" s="104">
        <f>SUM(F3:F30)</f>
        <v>23774</v>
      </c>
      <c r="G31" s="103">
        <f t="shared" si="1"/>
        <v>33.08320013460082</v>
      </c>
    </row>
    <row r="32" spans="1:7" ht="12.75">
      <c r="A32" s="26" t="s">
        <v>28</v>
      </c>
      <c r="B32" s="105">
        <v>5750</v>
      </c>
      <c r="C32" s="105">
        <v>1480</v>
      </c>
      <c r="D32" s="106">
        <v>7129</v>
      </c>
      <c r="E32" s="131" t="s">
        <v>39</v>
      </c>
      <c r="F32" s="121"/>
      <c r="G32" s="122"/>
    </row>
    <row r="33" spans="1:7" ht="12.75">
      <c r="A33" s="7" t="s">
        <v>44</v>
      </c>
      <c r="B33" s="91">
        <v>3150</v>
      </c>
      <c r="C33" s="91">
        <v>3787</v>
      </c>
      <c r="D33" s="107">
        <v>3931</v>
      </c>
      <c r="E33" s="123"/>
      <c r="F33" s="124"/>
      <c r="G33" s="125"/>
    </row>
    <row r="34" spans="1:7" ht="13.5" thickBot="1">
      <c r="A34" s="28" t="s">
        <v>29</v>
      </c>
      <c r="B34" s="108">
        <v>7253</v>
      </c>
      <c r="C34" s="108">
        <v>7071</v>
      </c>
      <c r="D34" s="109">
        <v>6951</v>
      </c>
      <c r="E34" s="126"/>
      <c r="F34" s="127"/>
      <c r="G34" s="128"/>
    </row>
    <row r="35" spans="1:4" ht="12.75">
      <c r="A35" s="110" t="s">
        <v>38</v>
      </c>
      <c r="B35" s="111">
        <f>B31/B36</f>
        <v>4586.4068965517245</v>
      </c>
      <c r="C35" s="111">
        <f>C31/C36</f>
        <v>4839.210884353742</v>
      </c>
      <c r="D35" s="36">
        <f>D31/D36</f>
        <v>5461.944444444444</v>
      </c>
    </row>
    <row r="36" spans="1:4" ht="12.75">
      <c r="A36" s="112" t="s">
        <v>35</v>
      </c>
      <c r="B36" s="113">
        <v>145</v>
      </c>
      <c r="C36" s="113">
        <v>147</v>
      </c>
      <c r="D36" s="37">
        <v>144</v>
      </c>
    </row>
    <row r="37" spans="1:4" ht="13.5" thickBot="1">
      <c r="A37" s="114" t="s">
        <v>36</v>
      </c>
      <c r="B37" s="115">
        <v>592</v>
      </c>
      <c r="C37" s="115">
        <v>588</v>
      </c>
      <c r="D37" s="38">
        <v>476</v>
      </c>
    </row>
  </sheetData>
  <sheetProtection/>
  <mergeCells count="2">
    <mergeCell ref="A1:G1"/>
    <mergeCell ref="E32:G34"/>
  </mergeCells>
  <printOptions/>
  <pageMargins left="0.7086614173228347" right="0.7086614173228347" top="0.3937007874015748" bottom="0.196850393700787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Asistent2</cp:lastModifiedBy>
  <cp:lastPrinted>2018-01-12T12:12:24Z</cp:lastPrinted>
  <dcterms:created xsi:type="dcterms:W3CDTF">1997-01-24T11:07:25Z</dcterms:created>
  <dcterms:modified xsi:type="dcterms:W3CDTF">2018-01-22T15:13:37Z</dcterms:modified>
  <cp:category/>
  <cp:version/>
  <cp:contentType/>
  <cp:contentStatus/>
</cp:coreProperties>
</file>